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1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revisionLog9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3\сайт\"/>
    </mc:Choice>
  </mc:AlternateContent>
  <workbookProtection lockRevision="1"/>
  <bookViews>
    <workbookView xWindow="-120" yWindow="-120" windowWidth="16605" windowHeight="9435" firstSheet="54" activeTab="61"/>
  </bookViews>
  <sheets>
    <sheet name="1 апреля" sheetId="1" state="hidden" r:id="rId1"/>
    <sheet name="Лист1" sheetId="21" state="hidden" r:id="rId2"/>
    <sheet name="Лист2" sheetId="22" state="hidden" r:id="rId3"/>
    <sheet name="1 апр." sheetId="2" state="hidden" r:id="rId4"/>
    <sheet name="Лист3" sheetId="25" state="hidden" r:id="rId5"/>
    <sheet name="Лист4" sheetId="26" state="hidden" r:id="rId6"/>
    <sheet name="Лист5" sheetId="27" state="hidden" r:id="rId7"/>
    <sheet name="Лист6" sheetId="28" state="hidden" r:id="rId8"/>
    <sheet name="Лист7" sheetId="29" state="hidden" r:id="rId9"/>
    <sheet name="Лист8" sheetId="30" state="hidden" r:id="rId10"/>
    <sheet name="Лист9" sheetId="31" state="hidden" r:id="rId11"/>
    <sheet name="Лист10" sheetId="32" state="hidden" r:id="rId12"/>
    <sheet name="Лист11" sheetId="33" state="hidden" r:id="rId13"/>
    <sheet name="Лист12" sheetId="34" state="hidden" r:id="rId14"/>
    <sheet name="Лист13" sheetId="35" state="hidden" r:id="rId15"/>
    <sheet name="Лист14" sheetId="36" state="hidden" r:id="rId16"/>
    <sheet name="Лист15" sheetId="37" state="hidden" r:id="rId17"/>
    <sheet name="Лист16" sheetId="38" state="hidden" r:id="rId18"/>
    <sheet name="Лист17" sheetId="39" state="hidden" r:id="rId19"/>
    <sheet name="Лист18" sheetId="40" state="hidden" r:id="rId20"/>
    <sheet name="Лист19" sheetId="41" state="hidden" r:id="rId21"/>
    <sheet name="Лист20" sheetId="42" state="hidden" r:id="rId22"/>
    <sheet name="Лист21" sheetId="43" state="hidden" r:id="rId23"/>
    <sheet name="Лист22" sheetId="44" state="hidden" r:id="rId24"/>
    <sheet name="Лист23" sheetId="45" state="hidden" r:id="rId25"/>
    <sheet name="2 апр." sheetId="3" state="hidden" r:id="rId26"/>
    <sheet name="3 апр." sheetId="4" state="hidden" r:id="rId27"/>
    <sheet name="2  мая" sheetId="5" state="hidden" r:id="rId28"/>
    <sheet name="1 июля" sheetId="6" r:id="rId29"/>
    <sheet name="6 мая" sheetId="7" state="hidden" r:id="rId30"/>
    <sheet name="2 июля" sheetId="8" r:id="rId31"/>
    <sheet name="Лист24" sheetId="48" state="hidden" r:id="rId32"/>
    <sheet name="3 июля" sheetId="9" r:id="rId33"/>
    <sheet name="11 апр." sheetId="10" state="hidden" r:id="rId34"/>
    <sheet name="12 апр." sheetId="11" state="hidden" r:id="rId35"/>
    <sheet name="15 апр." sheetId="12" state="hidden" r:id="rId36"/>
    <sheet name="13 мая" sheetId="13" state="hidden" r:id="rId37"/>
    <sheet name="14 мая" sheetId="14" state="hidden" r:id="rId38"/>
    <sheet name="15 мая" sheetId="15" state="hidden" r:id="rId39"/>
    <sheet name="16 мая" sheetId="16" state="hidden" r:id="rId40"/>
    <sheet name="17 мая" sheetId="17" state="hidden" r:id="rId41"/>
    <sheet name="20 мая" sheetId="18" state="hidden" r:id="rId42"/>
    <sheet name="4 июля" sheetId="19" r:id="rId43"/>
    <sheet name="5 июля" sheetId="20" r:id="rId44"/>
    <sheet name="8 июля" sheetId="46" r:id="rId45"/>
    <sheet name="9 июля" sheetId="47" r:id="rId46"/>
    <sheet name="10 июля" sheetId="49" r:id="rId47"/>
    <sheet name="11 июля" sheetId="50" r:id="rId48"/>
    <sheet name="12 июля" sheetId="51" r:id="rId49"/>
    <sheet name="15 июля" sheetId="52" r:id="rId50"/>
    <sheet name="16 июля" sheetId="53" r:id="rId51"/>
    <sheet name="17 июля" sheetId="54" r:id="rId52"/>
    <sheet name="18 июля" sheetId="55" r:id="rId53"/>
    <sheet name="19 июля" sheetId="56" r:id="rId54"/>
    <sheet name="22 июля" sheetId="57" r:id="rId55"/>
    <sheet name="23 июля" sheetId="58" r:id="rId56"/>
    <sheet name="24 июля" sheetId="59" r:id="rId57"/>
    <sheet name="25 июля" sheetId="60" r:id="rId58"/>
    <sheet name="26 июля" sheetId="61" r:id="rId59"/>
    <sheet name="29 июля" sheetId="62" r:id="rId60"/>
    <sheet name="30 июля" sheetId="63" r:id="rId61"/>
    <sheet name="31 июля" sheetId="64" r:id="rId62"/>
    <sheet name="1 апреля " sheetId="23" state="hidden" r:id="rId63"/>
    <sheet name="2 апреля" sheetId="24" state="hidden" r:id="rId64"/>
  </sheets>
  <calcPr calcId="162913"/>
  <customWorkbookViews>
    <customWorkbookView name="Пользователь - Личное представление" guid="{7D113E4B-2489-4A93-A066-E9128A217E1E}" mergeInterval="0" personalView="1" maximized="1" xWindow="-8" yWindow="-8" windowWidth="1382" windowHeight="744" activeSheetId="64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Наталья - Личное представление" guid="{CF323A0F-1DFE-4557-8BFE-A46AAA93D43C}" mergeInterval="0" personalView="1" maximized="1" windowWidth="1362" windowHeight="495" activeSheetId="3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1" i="63" l="1"/>
  <c r="E29" i="64"/>
  <c r="E28" i="62"/>
  <c r="E28" i="61"/>
  <c r="E28" i="60"/>
  <c r="E29" i="59"/>
  <c r="E28" i="58"/>
  <c r="E30" i="57"/>
  <c r="E29" i="56"/>
  <c r="E28" i="55"/>
  <c r="E29" i="54"/>
  <c r="E31" i="53" l="1"/>
  <c r="E28" i="52"/>
  <c r="E27" i="51"/>
  <c r="E28" i="50"/>
  <c r="E29" i="49"/>
  <c r="E31" i="8"/>
  <c r="E29" i="9"/>
  <c r="E28" i="7"/>
  <c r="E28" i="47" l="1"/>
  <c r="E30" i="46"/>
  <c r="E28" i="24" l="1"/>
  <c r="E29" i="23"/>
  <c r="E29" i="1"/>
  <c r="E28" i="3"/>
  <c r="E29" i="4"/>
  <c r="E28" i="5"/>
  <c r="E28" i="6"/>
  <c r="E29" i="10"/>
  <c r="E30" i="11"/>
  <c r="E28" i="12"/>
  <c r="E29" i="13"/>
  <c r="E28" i="14" l="1"/>
  <c r="E27" i="15"/>
  <c r="E28" i="16" l="1"/>
  <c r="E31" i="17" l="1"/>
  <c r="E29" i="18"/>
  <c r="E29" i="20"/>
  <c r="E28" i="19"/>
</calcChain>
</file>

<file path=xl/sharedStrings.xml><?xml version="1.0" encoding="utf-8"?>
<sst xmlns="http://schemas.openxmlformats.org/spreadsheetml/2006/main" count="1895" uniqueCount="177">
  <si>
    <t>День</t>
  </si>
  <si>
    <t>Блюдо</t>
  </si>
  <si>
    <t>Хлеб пшеничный</t>
  </si>
  <si>
    <t>Хлеб ржаной</t>
  </si>
  <si>
    <t>Д/сад</t>
  </si>
  <si>
    <t>09.00</t>
  </si>
  <si>
    <t>Ужин/кичке аш</t>
  </si>
  <si>
    <t>Согласно контракту</t>
  </si>
  <si>
    <t>Бутерброд с маслом сливочным</t>
  </si>
  <si>
    <t>грамм</t>
  </si>
  <si>
    <t>ккал</t>
  </si>
  <si>
    <t>С 3 лет</t>
  </si>
  <si>
    <t>до 7 лет</t>
  </si>
  <si>
    <t>180/6</t>
  </si>
  <si>
    <t>30/5</t>
  </si>
  <si>
    <t>180/5</t>
  </si>
  <si>
    <t>180</t>
  </si>
  <si>
    <t>45</t>
  </si>
  <si>
    <t>20</t>
  </si>
  <si>
    <t>30</t>
  </si>
  <si>
    <t>Сок</t>
  </si>
  <si>
    <t>180/11/7</t>
  </si>
  <si>
    <t>Рассольник ленинградский с куриными фрикадельками, со сметаной</t>
  </si>
  <si>
    <t>Макаронные изделия отварные с овощами</t>
  </si>
  <si>
    <t>Кисель</t>
  </si>
  <si>
    <t>Каша геркулесовая молочная с маслом сливочным</t>
  </si>
  <si>
    <t>Кофейный напиток с молоком</t>
  </si>
  <si>
    <t>Молоко кипяченое</t>
  </si>
  <si>
    <t>Напиток из шиповника</t>
  </si>
  <si>
    <t>70/3</t>
  </si>
  <si>
    <t>130</t>
  </si>
  <si>
    <t>152,36 руб</t>
  </si>
  <si>
    <t>№2024.617</t>
  </si>
  <si>
    <t>от 23.12.2023 г.</t>
  </si>
  <si>
    <t>Салат из свеклы с сыром</t>
  </si>
  <si>
    <t>60</t>
  </si>
  <si>
    <t>Котлеты рыбные с маслом сливочным</t>
  </si>
  <si>
    <t>Кондитерские изделия (печенье)</t>
  </si>
  <si>
    <t xml:space="preserve">Капуста тушеная с мясом </t>
  </si>
  <si>
    <t>МБДОУ "ЦРР-д/с № 22"Алсу"</t>
  </si>
  <si>
    <t>Завтрак/иртәнге аш</t>
  </si>
  <si>
    <t>Обед/төшке аш</t>
  </si>
  <si>
    <t>Полдник/төштән соңгы аш</t>
  </si>
  <si>
    <t>апельсин</t>
  </si>
  <si>
    <t>100</t>
  </si>
  <si>
    <t>хлеб пшеничный</t>
  </si>
  <si>
    <t>25</t>
  </si>
  <si>
    <t>Каша пшеничная молочная с маслом сливочным</t>
  </si>
  <si>
    <t>180/3</t>
  </si>
  <si>
    <t>Чай с молоком и сахаром</t>
  </si>
  <si>
    <t>Бутерброд с сыром,  маслом сливочным</t>
  </si>
  <si>
    <t>30/5/5</t>
  </si>
  <si>
    <t>огурцы соленые</t>
  </si>
  <si>
    <t>50</t>
  </si>
  <si>
    <t>суп лапша домашняя на курином б-не, с мясом птицы</t>
  </si>
  <si>
    <t>180/10</t>
  </si>
  <si>
    <t>Жаркое из птицы по домашнему</t>
  </si>
  <si>
    <t>Напиток из сухофруктов</t>
  </si>
  <si>
    <t>кисломолочный напиток</t>
  </si>
  <si>
    <t>Ватрушка с творогом</t>
  </si>
  <si>
    <t>90</t>
  </si>
  <si>
    <t>чай с сахаром и лимоном</t>
  </si>
  <si>
    <t>180/6/7</t>
  </si>
  <si>
    <t>Каша манная молочная с маслом сливочным</t>
  </si>
  <si>
    <t xml:space="preserve">Какао с молоком </t>
  </si>
  <si>
    <t>Апельсин</t>
  </si>
  <si>
    <t>Икра кабачковая</t>
  </si>
  <si>
    <t>Щи со свежей капустой с картофелем на курином б-не, с куриными фрикадельками и со сметаной</t>
  </si>
  <si>
    <t>Биточки домашние</t>
  </si>
  <si>
    <t>70</t>
  </si>
  <si>
    <t>Рис отварной рассыпчатый с маслом сливочным</t>
  </si>
  <si>
    <t>130/20</t>
  </si>
  <si>
    <t>Компот из изюма</t>
  </si>
  <si>
    <t>Омлет натуральный</t>
  </si>
  <si>
    <t>150</t>
  </si>
  <si>
    <t>Чай с сахаром</t>
  </si>
  <si>
    <r>
      <t>Завтрак/</t>
    </r>
    <r>
      <rPr>
        <b/>
        <sz val="11"/>
        <color theme="8" tint="-0.249977111117893"/>
        <rFont val="Calibri"/>
        <family val="2"/>
        <charset val="204"/>
        <scheme val="minor"/>
      </rPr>
      <t>иртәнге аш</t>
    </r>
  </si>
  <si>
    <r>
      <t>Обед/</t>
    </r>
    <r>
      <rPr>
        <b/>
        <sz val="11"/>
        <color theme="8" tint="-0.249977111117893"/>
        <rFont val="Calibri"/>
        <family val="2"/>
        <charset val="204"/>
        <scheme val="minor"/>
      </rPr>
      <t>төшке аш</t>
    </r>
  </si>
  <si>
    <r>
      <t>Полдник/</t>
    </r>
    <r>
      <rPr>
        <b/>
        <sz val="11"/>
        <color theme="8" tint="-0.249977111117893"/>
        <rFont val="Calibri"/>
        <family val="2"/>
        <charset val="204"/>
        <scheme val="minor"/>
      </rPr>
      <t>төштән соңгы аш</t>
    </r>
  </si>
  <si>
    <r>
      <t>Ужин/</t>
    </r>
    <r>
      <rPr>
        <b/>
        <sz val="11"/>
        <color theme="8" tint="-0.249977111117893"/>
        <rFont val="Calibri"/>
        <family val="2"/>
        <charset val="204"/>
        <scheme val="minor"/>
      </rPr>
      <t>кичке аш</t>
    </r>
  </si>
  <si>
    <t>Каша кукурузная молочная с маслом сливочным</t>
  </si>
  <si>
    <t xml:space="preserve">Кофейный напиток с молоком </t>
  </si>
  <si>
    <t>Сыр порционно</t>
  </si>
  <si>
    <t>10</t>
  </si>
  <si>
    <t>Салат из квашенной капусты</t>
  </si>
  <si>
    <t>Суп картофельный с клецками на мясном б-не с мясом</t>
  </si>
  <si>
    <t>Гуляш из отварной говядины</t>
  </si>
  <si>
    <t>40/40</t>
  </si>
  <si>
    <t>Пюре картофельное</t>
  </si>
  <si>
    <t>140</t>
  </si>
  <si>
    <t>Компот из свежих фруктов</t>
  </si>
  <si>
    <t>Кефир</t>
  </si>
  <si>
    <t>мармелад</t>
  </si>
  <si>
    <t>Биточки-рубленные из рыбы</t>
  </si>
  <si>
    <t>Каша гречневая рассыпчатая с овощами с маслом сливочным</t>
  </si>
  <si>
    <t>130/3</t>
  </si>
  <si>
    <t>Чай с сахаром и лимоном</t>
  </si>
  <si>
    <t>Каша пшенная молочная с маслом сливочным</t>
  </si>
  <si>
    <t>Салат картофельный с морковуью и кукурузой к/с</t>
  </si>
  <si>
    <t>Суп из овощей на курином б-не, с мясными фрикадельками, со сметаной</t>
  </si>
  <si>
    <t>Ежики куриные в сметанно-томатномном соусе</t>
  </si>
  <si>
    <t>50/25</t>
  </si>
  <si>
    <t>вермишель отварной</t>
  </si>
  <si>
    <t>Катык</t>
  </si>
  <si>
    <t>Булочка с сахаром</t>
  </si>
  <si>
    <t>Запеканка творожная с повидлом</t>
  </si>
  <si>
    <t>120/30</t>
  </si>
  <si>
    <t>Напиок из шиповника</t>
  </si>
  <si>
    <t>10 день</t>
  </si>
  <si>
    <t>9 день</t>
  </si>
  <si>
    <t>8 день</t>
  </si>
  <si>
    <t>7 день</t>
  </si>
  <si>
    <t>6 день</t>
  </si>
  <si>
    <t>5 день</t>
  </si>
  <si>
    <t xml:space="preserve">Суп молочный с геркулесовой крупой </t>
  </si>
  <si>
    <t>200</t>
  </si>
  <si>
    <t>какао с молоком</t>
  </si>
  <si>
    <t>Бутерброд с сыром, маслом сливочным</t>
  </si>
  <si>
    <t>Салат из свеклы отварной</t>
  </si>
  <si>
    <t>Рассольник домашний на курином б-не, с куриными фрикадельками со сметаной</t>
  </si>
  <si>
    <t>180/11/5</t>
  </si>
  <si>
    <t>Запеканка картофельная с мясом птицы со сметанным соусом</t>
  </si>
  <si>
    <t>150/30</t>
  </si>
  <si>
    <t>Печенье</t>
  </si>
  <si>
    <t>Эч-почмак с говядиной</t>
  </si>
  <si>
    <t>4 день</t>
  </si>
  <si>
    <t>Каша ячневая молочная с маслом сливочным</t>
  </si>
  <si>
    <t>Бутерброд с маслом сливочным, повидлом</t>
  </si>
  <si>
    <t>30/5/10</t>
  </si>
  <si>
    <t>Салат из зеленого горошка к/с</t>
  </si>
  <si>
    <t>Суп картофельный с пшенной крупой на курином б-не, с мясом птицы</t>
  </si>
  <si>
    <t>птица, тушенная с соусе с овощами</t>
  </si>
  <si>
    <t>225</t>
  </si>
  <si>
    <t>Компот из изюма и яблок</t>
  </si>
  <si>
    <t>Омлет натуральный с сыром</t>
  </si>
  <si>
    <t>3 день</t>
  </si>
  <si>
    <t>Чай с сахаром и молоком</t>
  </si>
  <si>
    <t>Яблоко</t>
  </si>
  <si>
    <t>Салат из припущенной моркови с яблоками60</t>
  </si>
  <si>
    <t>Суп картофельный гороховый на мясном б-не с мясом</t>
  </si>
  <si>
    <t>плов из отварной говядины</t>
  </si>
  <si>
    <t>Компот из урюка</t>
  </si>
  <si>
    <t>Фрикадельки рыбный отварные</t>
  </si>
  <si>
    <t>80</t>
  </si>
  <si>
    <t>Картофель тушеный с овощами в соусе</t>
  </si>
  <si>
    <t>2 день</t>
  </si>
  <si>
    <t>Каша полбяная молочная с маслом сливочным</t>
  </si>
  <si>
    <t>Салат из картофеля с солеными огурцами</t>
  </si>
  <si>
    <t>Борщ со свежей капустой, картофелем на курином б-не, с куриными фрикадельками, со сметаной</t>
  </si>
  <si>
    <t>180/10/7</t>
  </si>
  <si>
    <t>Фрикадельки куриные в молочном соусе</t>
  </si>
  <si>
    <t>Макароны отварны с маслом сливочным</t>
  </si>
  <si>
    <t>Компот из свежих яблок</t>
  </si>
  <si>
    <t>Ряженка</t>
  </si>
  <si>
    <t>Булочка дорожная</t>
  </si>
  <si>
    <t>1 день</t>
  </si>
  <si>
    <t>Суп вермишелевый с картофелем с мясными фрикадельками</t>
  </si>
  <si>
    <t>180/15</t>
  </si>
  <si>
    <t>Котлеты рубленные из говядины</t>
  </si>
  <si>
    <t>Каша гречневая вязкая с маслом сливочным</t>
  </si>
  <si>
    <t>Вафли</t>
  </si>
  <si>
    <t xml:space="preserve">Котлеты рыбные </t>
  </si>
  <si>
    <t>Каша Дружба молочная с маслом сливочным</t>
  </si>
  <si>
    <t>Салат из белокачанной капусты</t>
  </si>
  <si>
    <t>Салат из моркови</t>
  </si>
  <si>
    <t>Салат из отварной свеклы с маслом растительным</t>
  </si>
  <si>
    <t>Расстегай с рыбой</t>
  </si>
  <si>
    <t>помидоры свежие</t>
  </si>
  <si>
    <t>Салат из свежей капусты</t>
  </si>
  <si>
    <t>Огурцы свежие порционно</t>
  </si>
  <si>
    <t>Помидоры свежие</t>
  </si>
  <si>
    <t>Каша Ячневая вязкая с маслом сливочным</t>
  </si>
  <si>
    <t>Огурцы свежие</t>
  </si>
  <si>
    <t>бефстроганов из отварной говядины</t>
  </si>
  <si>
    <t>Рис отварнйой рассыпчатый</t>
  </si>
  <si>
    <t>130/2</t>
  </si>
  <si>
    <t>Салат из отварной свеклы с маслом расстительным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</si>
</sst>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color theme="8" tint="-0.249977111117893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5" xfId="1" applyFont="1" applyFill="1" applyBorder="1" applyAlignment="1"/>
    <xf numFmtId="49" fontId="3" fillId="0" borderId="17" xfId="1" applyNumberFormat="1" applyFont="1" applyFill="1" applyBorder="1" applyAlignment="1">
      <alignment horizontal="center" vertical="center"/>
    </xf>
    <xf numFmtId="2" fontId="3" fillId="0" borderId="26" xfId="1" applyNumberFormat="1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left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2" fontId="3" fillId="0" borderId="29" xfId="0" applyNumberFormat="1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left" wrapText="1"/>
    </xf>
    <xf numFmtId="49" fontId="3" fillId="0" borderId="12" xfId="0" applyNumberFormat="1" applyFont="1" applyFill="1" applyBorder="1" applyAlignment="1">
      <alignment horizontal="center" vertical="center" wrapText="1"/>
    </xf>
    <xf numFmtId="2" fontId="3" fillId="0" borderId="13" xfId="0" applyNumberFormat="1" applyFont="1" applyFill="1" applyBorder="1" applyAlignment="1">
      <alignment horizontal="center" vertical="center" wrapText="1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calcChain" Target="calcChain.xml"/><Relationship Id="rId7" Type="http://schemas.openxmlformats.org/officeDocument/2006/relationships/worksheet" Target="worksheets/sheet7.xml"/><Relationship Id="rId71" Type="http://schemas.openxmlformats.org/officeDocument/2006/relationships/usernames" Target="revisions/userNames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revisionHeaders" Target="revisions/revisionHeader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revisions/_rels/revisionHeaders.xml.rels><?xml version="1.0" encoding="UTF-8" standalone="yes"?>
<Relationships xmlns="http://schemas.openxmlformats.org/package/2006/relationships"><Relationship Id="rId66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947F091E-4A0C-4D8F-A123-B88455EA4682}" diskRevisions="1" revisionId="4513" version="39" protected="1">
  <header guid="{947F091E-4A0C-4D8F-A123-B88455EA4682}" dateTime="2024-08-13T13:55:30" maxSheetId="65" userName="Пользователь" r:id="rId66" minRId="3713" maxRId="4513">
    <sheetIdMap count="64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46"/>
      <sheetId val="47"/>
      <sheetId val="49"/>
      <sheetId val="50"/>
      <sheetId val="51"/>
      <sheetId val="52"/>
      <sheetId val="53"/>
      <sheetId val="54"/>
      <sheetId val="55"/>
      <sheetId val="56"/>
      <sheetId val="57"/>
      <sheetId val="58"/>
      <sheetId val="59"/>
      <sheetId val="60"/>
      <sheetId val="61"/>
      <sheetId val="62"/>
      <sheetId val="63"/>
      <sheetId val="64"/>
      <sheetId val="23"/>
      <sheetId val="24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is rId="3713" sheetId="54" name="[меню для июль 2024.xlsx]17 июля" sheetPosition="51"/>
  <rcc rId="3714" sId="54">
    <nc r="B2" t="inlineStr">
      <is>
        <t>Согласно контракту</t>
      </is>
    </nc>
  </rcc>
  <rcc rId="3715" sId="54">
    <nc r="B3" t="inlineStr">
      <is>
        <t>№2024.617</t>
      </is>
    </nc>
  </rcc>
  <rcc rId="3716" sId="54">
    <nc r="B4" t="inlineStr">
      <is>
        <t>от 23.12.2023 г.</t>
      </is>
    </nc>
  </rcc>
  <rcc rId="3717" sId="54">
    <nc r="C7" t="inlineStr">
      <is>
        <t>8 день</t>
      </is>
    </nc>
  </rcc>
  <rcc rId="3718" sId="54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3719" sId="54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54" sqref="D9" start="0" length="0">
    <dxf>
      <font>
        <b/>
        <sz val="11"/>
        <color theme="1"/>
        <name val="Calibri"/>
        <scheme val="minor"/>
      </font>
    </dxf>
  </rfmt>
  <rfmt sheetId="54" sqref="E9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3720" sId="54" odxf="1" dxf="1">
    <nc r="B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3721" sId="54" odxf="1" dxf="1">
    <nc r="C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3722" sId="54" odxf="1" dxf="1">
    <nc r="D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723" sId="54" odxf="1" dxf="1">
    <nc r="E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54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54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3724" sId="54" odxf="1" dxf="1">
    <nc r="D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3725" sId="54" odxf="1" dxf="1">
    <nc r="E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3726" sId="54" odxf="1" dxf="1">
    <nc r="B13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3727" sId="54" odxf="1" s="1" dxf="1">
    <nc r="C13" t="inlineStr">
      <is>
        <t>Каша манная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728" sId="54" odxf="1" s="1" dxf="1">
    <nc r="D13" t="inlineStr">
      <is>
        <t>180/5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729" sId="54" odxf="1" s="1" dxf="1" numFmtId="4">
    <nc r="E13">
      <v>199.5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54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3730" sId="54" odxf="1" s="1" dxf="1">
    <nc r="C14" t="inlineStr">
      <is>
        <t xml:space="preserve">Какао с молоком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731" sId="54" odxf="1" s="1" dxf="1">
    <nc r="D14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732" sId="54" odxf="1" s="1" dxf="1">
    <nc r="E14">
      <v>58.83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54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3733" sId="54" odxf="1" s="1" dxf="1">
    <nc r="C15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734" sId="54" odxf="1" s="1" dxf="1">
    <nc r="D15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735" sId="54" odxf="1" s="1" dxf="1" numFmtId="4">
    <nc r="E15">
      <v>111.6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3736" sId="54" odxf="1" dxf="1">
    <nc r="B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fmt sheetId="54" sqref="C16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dxf>
  </rfmt>
  <rfmt sheetId="54" sqref="D16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dxf>
  </rfmt>
  <rfmt sheetId="54" sqref="E16" start="0" length="0">
    <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dxf>
  </rfmt>
  <rcc rId="3737" sId="54" odxf="1" dxf="1">
    <nc r="B17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fmt sheetId="54" sqref="C1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fmt sheetId="54" sqref="D17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fmt sheetId="54" sqref="E17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fmt sheetId="54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3738" sId="54" odxf="1" dxf="1">
    <nc r="C18" t="inlineStr">
      <is>
        <t>Щи со свежей капустой с картофелем на курином б-не, с куриными фрикадельками и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739" sId="54" odxf="1" dxf="1">
    <nc r="D18" t="inlineStr">
      <is>
        <t>180/11/7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740" sId="54" odxf="1" dxf="1" numFmtId="4">
    <nc r="E18">
      <v>104.59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54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3741" sId="54" odxf="1" dxf="1">
    <nc r="C19" t="inlineStr">
      <is>
        <t>Биточки домашние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742" sId="54" odxf="1" dxf="1">
    <nc r="D19" t="inlineStr">
      <is>
        <t>70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743" sId="54" odxf="1" dxf="1" numFmtId="4">
    <nc r="E19">
      <v>225.4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54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3744" sId="54" odxf="1" dxf="1">
    <nc r="C20" t="inlineStr">
      <is>
        <t>Рис отварной рассыпчатый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745" sId="54" odxf="1" dxf="1">
    <nc r="D20" t="inlineStr">
      <is>
        <t>130/20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746" sId="54" odxf="1" dxf="1" numFmtId="4">
    <nc r="E20">
      <v>192.01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54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3747" sId="54" odxf="1" dxf="1">
    <nc r="C21" t="inlineStr">
      <is>
        <t>Компот из изюма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748" sId="54" odxf="1" dxf="1">
    <nc r="D21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749" sId="54" odxf="1" dxf="1" numFmtId="4">
    <nc r="E21">
      <v>62.1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54" sqref="B22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3750" sId="54" odxf="1" dxf="1">
    <nc r="C22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3751" sId="54" odxf="1" dxf="1">
    <nc r="D22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3752" sId="54" odxf="1" dxf="1" numFmtId="4">
    <nc r="E22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54" sqref="B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3753" sId="54" odxf="1" dxf="1">
    <nc r="C23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3754" sId="54" odxf="1" dxf="1">
    <nc r="D23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3755" sId="54" odxf="1" dxf="1" numFmtId="4">
    <nc r="E23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3756" sId="54" odxf="1" dxf="1">
    <nc r="B24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3757" sId="54" odxf="1" dxf="1">
    <nc r="C24" t="inlineStr">
      <is>
        <t>Молоко кипяченое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758" sId="54" odxf="1" dxf="1">
    <nc r="D24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759" sId="54" odxf="1" dxf="1" numFmtId="4">
    <nc r="E24">
      <v>96.3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54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3760" sId="54" odxf="1" dxf="1">
    <nc r="C25" t="inlineStr">
      <is>
        <t>Кондитерские изделия (печенье)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761" sId="54" odxf="1" dxf="1">
    <nc r="D25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762" sId="54" odxf="1" dxf="1" numFmtId="4">
    <nc r="E25">
      <v>90.2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3763" sId="54" odxf="1" dxf="1">
    <nc r="B26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3764" sId="54" odxf="1" dxf="1">
    <nc r="C26" t="inlineStr">
      <is>
        <t>Омлет натуральный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765" sId="54" odxf="1" dxf="1">
    <nc r="D26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766" sId="54" odxf="1" dxf="1" numFmtId="4">
    <nc r="E26">
      <v>335.23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54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3767" sId="54" odxf="1" dxf="1">
    <nc r="C27" t="inlineStr">
      <is>
        <t>Чай с сахаром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768" sId="54" odxf="1" dxf="1">
    <nc r="D27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769" sId="54" odxf="1" dxf="1" numFmtId="4">
    <nc r="E27">
      <v>24.1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54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3770" sId="54" odxf="1" dxf="1">
    <nc r="C28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771" sId="54" odxf="1" dxf="1">
    <nc r="D28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772" sId="54" odxf="1" dxf="1" numFmtId="4">
    <nc r="E28">
      <v>70.5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54" sqref="B29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54" sqref="C29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3773" sId="54" odxf="1" dxf="1">
    <nc r="D29" t="inlineStr">
      <is>
        <t>152,36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3774" sId="54" odxf="1" dxf="1">
    <nc r="E29">
      <f>E27+E26+E25+E24+E23+E22+E20+E19+E18+E17+E16+E15+E14+E13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is rId="3775" sheetId="55" name="[меню для июль 2024.xlsx]18 июля" sheetPosition="52"/>
  <rcc rId="3776" sId="55">
    <nc r="B2" t="inlineStr">
      <is>
        <t>Согласно контракту</t>
      </is>
    </nc>
  </rcc>
  <rcc rId="3777" sId="55">
    <nc r="B3" t="inlineStr">
      <is>
        <t>№2024.617</t>
      </is>
    </nc>
  </rcc>
  <rcc rId="3778" sId="55">
    <nc r="B4" t="inlineStr">
      <is>
        <t>от 23.12.2023 г.</t>
      </is>
    </nc>
  </rcc>
  <rcc rId="3779" sId="55">
    <nc r="C7" t="inlineStr">
      <is>
        <t>9 день</t>
      </is>
    </nc>
  </rcc>
  <rcc rId="3780" sId="55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3781" sId="55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55" sqref="D9" start="0" length="0">
    <dxf>
      <font>
        <b/>
        <sz val="11"/>
        <color theme="1"/>
        <name val="Calibri"/>
        <scheme val="minor"/>
      </font>
    </dxf>
  </rfmt>
  <rfmt sheetId="55" sqref="E9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3782" sId="55" odxf="1" dxf="1">
    <nc r="B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3783" sId="55" odxf="1" dxf="1">
    <nc r="C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3784" sId="55" odxf="1" dxf="1">
    <nc r="D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785" sId="55" odxf="1" dxf="1">
    <nc r="E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55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55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3786" sId="55" odxf="1" dxf="1">
    <nc r="D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3787" sId="55" odxf="1" dxf="1">
    <nc r="E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3788" sId="55" odxf="1" dxf="1">
    <nc r="B13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3789" sId="55" odxf="1" s="1" dxf="1">
    <nc r="C13" t="inlineStr">
      <is>
        <t>Каша пшеничная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790" sId="55" odxf="1" s="1" dxf="1">
    <nc r="D13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791" sId="55" odxf="1" s="1" dxf="1" numFmtId="4">
    <nc r="E13">
      <v>241.16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55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3792" sId="55" odxf="1" s="1" dxf="1">
    <nc r="C14" t="inlineStr">
      <is>
        <t>Чай с молоком и сахаром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793" sId="55" odxf="1" s="1" dxf="1">
    <nc r="D14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794" sId="55" odxf="1" s="1" dxf="1">
    <nc r="E14">
      <v>75.760000000000005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55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3795" sId="55" odxf="1" s="1" dxf="1">
    <nc r="C15" t="inlineStr">
      <is>
        <t>Бутерброд с сыром, 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796" sId="55" odxf="1" s="1" dxf="1">
    <nc r="D15" t="inlineStr">
      <is>
        <t>30/5/5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797" sId="55" odxf="1" s="1" dxf="1" numFmtId="4">
    <nc r="E15">
      <v>128.77000000000001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3798" sId="55" odxf="1" dxf="1">
    <nc r="B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fmt sheetId="55" sqref="C16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dxf>
  </rfmt>
  <rfmt sheetId="55" sqref="D16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dxf>
  </rfmt>
  <rfmt sheetId="55" sqref="E16" start="0" length="0">
    <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dxf>
  </rfmt>
  <rcc rId="3799" sId="55" odxf="1" dxf="1">
    <nc r="B17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fmt sheetId="55" sqref="C1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fmt sheetId="55" sqref="D17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cc rId="3800" sId="55" odxf="1" dxf="1" numFmtId="4">
    <nc r="E17">
      <v>53.88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55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3801" sId="55" odxf="1" dxf="1">
    <nc r="C18" t="inlineStr">
      <is>
        <t>суп лапша домашняя на курином б-не, с мясом птицы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802" sId="55" odxf="1" dxf="1">
    <nc r="D18" t="inlineStr">
      <is>
        <t>180/10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803" sId="55" odxf="1" dxf="1" numFmtId="4">
    <nc r="E18">
      <v>114.78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55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3804" sId="55" odxf="1" dxf="1">
    <nc r="C19" t="inlineStr">
      <is>
        <t>Жаркое из птицы по домашнему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805" sId="55" odxf="1" dxf="1">
    <nc r="D19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806" sId="55" odxf="1" dxf="1" numFmtId="4">
    <nc r="E19">
      <v>303.43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55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3807" sId="55" odxf="1" dxf="1">
    <nc r="C20" t="inlineStr">
      <is>
        <t>Напиток из сухофруктов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808" sId="55" odxf="1" dxf="1">
    <nc r="D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809" sId="55" odxf="1" dxf="1" numFmtId="4">
    <nc r="E20">
      <v>87.5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55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3810" sId="55" odxf="1" dxf="1">
    <nc r="C21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3811" sId="55" odxf="1" dxf="1">
    <nc r="D21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3812" sId="55" odxf="1" dxf="1" numFmtId="4">
    <nc r="E21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55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3813" sId="55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3814" sId="55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3815" sId="55" odxf="1" dxf="1" numFmtId="4">
    <nc r="E22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3816" sId="55" odxf="1" dxf="1">
    <nc r="B23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3817" sId="55" odxf="1" dxf="1">
    <nc r="C23" t="inlineStr">
      <is>
        <t>кисломолочный напиток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818" sId="55" odxf="1" dxf="1">
    <nc r="D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819" sId="55" odxf="1" dxf="1" numFmtId="4">
    <nc r="E23">
      <v>96.3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55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3820" sId="55" odxf="1" dxf="1">
    <nc r="C24" t="inlineStr">
      <is>
        <t>Кондитерские изделия (печенье)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821" sId="55" odxf="1" dxf="1">
    <nc r="D24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822" sId="55" odxf="1" dxf="1" numFmtId="4">
    <nc r="E24">
      <v>90.2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3823" sId="55" odxf="1" dxf="1">
    <nc r="B25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3824" sId="55" odxf="1" dxf="1">
    <nc r="C25" t="inlineStr">
      <is>
        <t>Ватрушка с творогом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825" sId="55" odxf="1" dxf="1">
    <nc r="D25" t="inlineStr">
      <is>
        <t>90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826" sId="55" odxf="1" dxf="1" numFmtId="4">
    <nc r="E25">
      <v>404.05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55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3827" sId="55" odxf="1" dxf="1">
    <nc r="C26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828" sId="55" odxf="1" dxf="1">
    <nc r="D26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829" sId="55" odxf="1" dxf="1" numFmtId="4">
    <nc r="E26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55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55" sqref="C27" start="0" length="0">
    <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5" sqref="D27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5" sqref="E27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55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55" sqref="C2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3830" sId="55" odxf="1" dxf="1">
    <nc r="D28" t="inlineStr">
      <is>
        <t>152,36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3831" sId="55" odxf="1" dxf="1">
    <nc r="E28">
      <f>E26+E25+E24+E23+E22+E21+E20+E19+E18+E17+E16+E15+E14+E13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is rId="3832" sheetId="56" name="[меню для июль 2024.xlsx]19 июля" sheetPosition="53"/>
  <rcc rId="3833" sId="56">
    <nc r="B2" t="inlineStr">
      <is>
        <t>Согласно контракту</t>
      </is>
    </nc>
  </rcc>
  <rcc rId="3834" sId="56">
    <nc r="B3" t="inlineStr">
      <is>
        <t>№2024.617</t>
      </is>
    </nc>
  </rcc>
  <rcc rId="3835" sId="56">
    <nc r="B4" t="inlineStr">
      <is>
        <t>от 23.12.2023 г.</t>
      </is>
    </nc>
  </rcc>
  <rcc rId="3836" sId="56">
    <nc r="C6" t="inlineStr">
      <is>
        <t>10 день</t>
      </is>
    </nc>
  </rcc>
  <rcc rId="3837" sId="56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3838" sId="56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56" sqref="D9" start="0" length="0">
    <dxf>
      <font>
        <b/>
        <sz val="11"/>
        <color theme="1"/>
        <name val="Calibri"/>
        <scheme val="minor"/>
      </font>
    </dxf>
  </rfmt>
  <rfmt sheetId="56" sqref="E9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3839" sId="56" odxf="1" dxf="1">
    <nc r="B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3840" sId="56" odxf="1" dxf="1">
    <nc r="C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3841" sId="56" odxf="1" dxf="1">
    <nc r="D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842" sId="56" odxf="1" dxf="1">
    <nc r="E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56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56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3843" sId="56" odxf="1" dxf="1">
    <nc r="D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3844" sId="56" odxf="1" dxf="1">
    <nc r="E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3845" sId="56" odxf="1" dxf="1">
    <nc r="B13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3846" sId="56" odxf="1" s="1" dxf="1">
    <nc r="C13" t="inlineStr">
      <is>
        <t>Каша геркулесовая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847" sId="56" odxf="1" s="1" dxf="1">
    <nc r="D13" t="inlineStr">
      <is>
        <t>180/5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848" sId="56" odxf="1" s="1" dxf="1" numFmtId="4">
    <nc r="E13">
      <v>251.91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56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3849" sId="56" odxf="1" s="1" dxf="1">
    <nc r="C14" t="inlineStr">
      <is>
        <t>Кофейный напиток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850" sId="56" odxf="1" s="1" dxf="1">
    <nc r="D14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851" sId="56" odxf="1" s="1" dxf="1">
    <nc r="E14">
      <v>42.67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56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3852" sId="56" odxf="1" s="1" dxf="1">
    <nc r="C15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853" sId="56" odxf="1" s="1" dxf="1">
    <nc r="D15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854" sId="56" odxf="1" s="1" dxf="1" numFmtId="4">
    <nc r="E15">
      <v>111.6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3855" sId="56" odxf="1" dxf="1">
    <nc r="B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fmt sheetId="56" sqref="C16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dxf>
  </rfmt>
  <rfmt sheetId="56" sqref="D16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dxf>
  </rfmt>
  <rfmt sheetId="56" sqref="E16" start="0" length="0">
    <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dxf>
  </rfmt>
  <rcc rId="3856" sId="56" odxf="1" dxf="1">
    <nc r="B17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fmt sheetId="56" sqref="C1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cc rId="3857" sId="56" odxf="1" dxf="1">
    <nc r="D17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56" sqref="E17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fmt sheetId="56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3858" sId="56" odxf="1" dxf="1">
    <nc r="C18" t="inlineStr">
      <is>
        <t>Рассольник ленинградский с куриными фрикадельками,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859" sId="56" odxf="1" dxf="1">
    <nc r="D18" t="inlineStr">
      <is>
        <t>180/11/7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860" sId="56" odxf="1" dxf="1" numFmtId="4">
    <nc r="E18">
      <v>117.51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56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3861" sId="56" odxf="1" dxf="1">
    <nc r="C19" t="inlineStr">
      <is>
        <t>Котлеты рыбные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862" sId="56" odxf="1" dxf="1">
    <nc r="D19" t="inlineStr">
      <is>
        <t>70/3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863" sId="56" odxf="1" dxf="1" numFmtId="4">
    <nc r="E19">
      <v>144.36000000000001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56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3864" sId="56" odxf="1" dxf="1">
    <nc r="C20" t="inlineStr">
      <is>
        <t>Макаронные изделия отварные с овощами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865" sId="56" odxf="1" dxf="1">
    <nc r="D20" t="inlineStr">
      <is>
        <t>130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866" sId="56" odxf="1" dxf="1" numFmtId="4">
    <nc r="E20">
      <v>163.28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56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3867" sId="56" odxf="1" dxf="1">
    <nc r="C21" t="inlineStr">
      <is>
        <t>Кисель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3868" sId="56" odxf="1" dxf="1">
    <nc r="D21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3869" sId="56" odxf="1" dxf="1" numFmtId="4">
    <nc r="E21">
      <v>75.239999999999995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56" sqref="B22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3870" sId="56" odxf="1" dxf="1">
    <nc r="C22" t="inlineStr">
      <is>
        <t>хлеб пшеничный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871" sId="56" odxf="1" dxf="1">
    <nc r="D22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872" sId="56" odxf="1" dxf="1" numFmtId="4">
    <nc r="E22">
      <v>58.75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56" sqref="B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3873" sId="56" odxf="1" dxf="1">
    <nc r="C23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3874" sId="56" odxf="1" dxf="1">
    <nc r="D23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3875" sId="56" odxf="1" dxf="1" numFmtId="4">
    <nc r="E23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3876" sId="56" odxf="1" dxf="1">
    <nc r="B24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3877" sId="56" odxf="1" dxf="1">
    <nc r="C24" t="inlineStr">
      <is>
        <t>Молоко кипяченое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878" sId="56" odxf="1" dxf="1">
    <nc r="D24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879" sId="56" odxf="1" dxf="1" numFmtId="4">
    <nc r="E24">
      <v>96.3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56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3880" sId="56" odxf="1" dxf="1">
    <nc r="C25" t="inlineStr">
      <is>
        <t>Кондитерские изделия (печенье)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881" sId="56" odxf="1" dxf="1">
    <nc r="D25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882" sId="56" odxf="1" dxf="1" numFmtId="4">
    <nc r="E25">
      <v>90.2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3883" sId="56" odxf="1" dxf="1">
    <nc r="B26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3884" sId="56" odxf="1" dxf="1">
    <nc r="C26" t="inlineStr">
      <is>
        <t xml:space="preserve">Капуста тушеная с мясом 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885" sId="56" odxf="1" dxf="1">
    <nc r="D26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886" sId="56" odxf="1" dxf="1" numFmtId="4">
    <nc r="E26">
      <v>250.3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56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3887" sId="56" odxf="1" dxf="1">
    <nc r="C27" t="inlineStr">
      <is>
        <t>Напиток из шиповника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888" sId="56" odxf="1" dxf="1">
    <nc r="D27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889" sId="56" odxf="1" dxf="1" numFmtId="4">
    <nc r="E27">
      <v>79.38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56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3890" sId="56" odxf="1" dxf="1">
    <nc r="C28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891" sId="56" odxf="1" dxf="1">
    <nc r="D28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892" sId="56" odxf="1" dxf="1" numFmtId="4">
    <nc r="E28">
      <v>70.5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56" sqref="B29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56" sqref="C29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3893" sId="56" odxf="1" dxf="1">
    <nc r="D29" t="inlineStr">
      <is>
        <t>152,36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3894" sId="56" odxf="1" dxf="1">
    <nc r="E29">
      <f>E28+E27+E26+E25+E24+E23+E22+E21+E20+E19+E18+E17+E16+E15+E14+E13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is rId="3895" sheetId="57" name="[меню для июль 2024.xlsx]22 июля" sheetPosition="54"/>
  <rcc rId="3896" sId="57">
    <nc r="B2" t="inlineStr">
      <is>
        <t>Согласно контракту</t>
      </is>
    </nc>
  </rcc>
  <rcc rId="3897" sId="57">
    <nc r="B3" t="inlineStr">
      <is>
        <t>№2024.617</t>
      </is>
    </nc>
  </rcc>
  <rcc rId="3898" sId="57">
    <nc r="B4" t="inlineStr">
      <is>
        <t>от 23.12.2023 г.</t>
      </is>
    </nc>
  </rcc>
  <rcc rId="3899" sId="57">
    <nc r="C7" t="inlineStr">
      <is>
        <t>1 день</t>
      </is>
    </nc>
  </rcc>
  <rcc rId="3900" sId="57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3901" sId="57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57" sqref="D9" start="0" length="0">
    <dxf>
      <font>
        <b/>
        <sz val="11"/>
        <color theme="1"/>
        <name val="Calibri"/>
        <scheme val="minor"/>
      </font>
    </dxf>
  </rfmt>
  <rfmt sheetId="57" sqref="E9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3902" sId="57" odxf="1" dxf="1">
    <nc r="B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3903" sId="57" odxf="1" dxf="1">
    <nc r="C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3904" sId="57" odxf="1" dxf="1">
    <nc r="D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905" sId="57" odxf="1" dxf="1">
    <nc r="E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57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57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3906" sId="57" odxf="1" dxf="1">
    <nc r="D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3907" sId="57" odxf="1" dxf="1">
    <nc r="E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3908" sId="57" odxf="1" dxf="1">
    <nc r="B13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3909" sId="57" odxf="1" s="1" dxf="1">
    <nc r="C13" t="inlineStr">
      <is>
        <t>Каша Дружба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910" sId="57" odxf="1" s="1" dxf="1">
    <nc r="D13" t="inlineStr">
      <is>
        <t>180/5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911" sId="57" odxf="1" s="1" dxf="1" numFmtId="4">
    <nc r="E13">
      <v>207.6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57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3912" sId="57" odxf="1" s="1" dxf="1">
    <nc r="C14" t="inlineStr">
      <is>
        <t>Кофейный напиток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13" sId="57" odxf="1" s="1" dxf="1">
    <nc r="D14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14" sId="57" odxf="1" s="1" dxf="1">
    <nc r="E14">
      <v>42.67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57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3915" sId="57" odxf="1" s="1" dxf="1">
    <nc r="C15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16" sId="57" odxf="1" s="1" dxf="1">
    <nc r="D15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17" sId="57" odxf="1" s="1" dxf="1" numFmtId="4">
    <nc r="E15">
      <v>111.6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3918" sId="57" odxf="1" dxf="1">
    <nc r="B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3919" sId="57" odxf="1" dxf="1">
    <nc r="C16" t="inlineStr">
      <is>
        <t>Яблоко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3920" sId="57" odxf="1" dxf="1">
    <nc r="D16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3921" sId="57" odxf="1" dxf="1" numFmtId="4">
    <nc r="E16">
      <v>47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3922" sId="57" odxf="1" dxf="1">
    <nc r="B17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fmt sheetId="57" sqref="C1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fmt sheetId="57" sqref="D17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fmt sheetId="57" sqref="E17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fmt sheetId="57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3923" sId="57" odxf="1" dxf="1">
    <nc r="C18" t="inlineStr">
      <is>
        <t>Суп вермишелевый с картофелем с мясными фрикадельками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924" sId="57" odxf="1" dxf="1">
    <nc r="D18" t="inlineStr">
      <is>
        <t>180/15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925" sId="57" odxf="1" dxf="1" numFmtId="4">
    <nc r="E18">
      <v>114.56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57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3926" sId="57" odxf="1" dxf="1">
    <nc r="C19" t="inlineStr">
      <is>
        <t>Котлеты рубленные из говядины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927" sId="57" odxf="1" dxf="1">
    <nc r="D19" t="inlineStr">
      <is>
        <t>70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928" sId="57" odxf="1" dxf="1" numFmtId="4">
    <nc r="E19">
      <v>211.06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57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57" sqref="C20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dxf>
  </rfmt>
  <rcc rId="3929" sId="57" odxf="1" dxf="1">
    <nc r="D20" t="inlineStr">
      <is>
        <t>130/3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930" sId="57" odxf="1" dxf="1" numFmtId="4">
    <nc r="E20">
      <v>145.86000000000001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57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3931" sId="57" odxf="1" dxf="1">
    <nc r="C21" t="inlineStr">
      <is>
        <t>Напиток из сухофруктов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3932" sId="57" odxf="1" dxf="1">
    <nc r="D21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3933" sId="57" odxf="1" dxf="1" numFmtId="4">
    <nc r="E21">
      <v>68.180000000000007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57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3934" sId="57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3935" sId="57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3936" sId="57" odxf="1" dxf="1" numFmtId="4">
    <nc r="E22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fmt sheetId="57" sqref="B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3937" sId="57" odxf="1" dxf="1">
    <nc r="C23" t="inlineStr">
      <is>
        <t>Хлеб пшеничный</t>
      </is>
    </nc>
    <odxf>
      <alignment vertical="bottom" wrapText="0" readingOrder="0"/>
      <border outline="0">
        <left/>
        <right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</border>
      <protection locked="0"/>
    </ndxf>
  </rcc>
  <rcc rId="3938" sId="57" odxf="1" dxf="1">
    <nc r="D23" t="inlineStr">
      <is>
        <t>25</t>
      </is>
    </nc>
    <odxf>
      <numFmt numFmtId="0" formatCode="General"/>
      <alignment horizontal="general" vertical="bottom" readingOrder="0"/>
      <border outline="0">
        <left/>
        <right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</border>
      <protection locked="0"/>
    </ndxf>
  </rcc>
  <rcc rId="3939" sId="57" odxf="1" dxf="1" numFmtId="4">
    <nc r="E23">
      <v>58.75</v>
    </nc>
    <odxf>
      <numFmt numFmtId="0" formatCode="General"/>
      <alignment horizontal="general" vertical="bottom" readingOrder="0"/>
      <border outline="0">
        <left/>
        <right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</border>
      <protection locked="0"/>
    </ndxf>
  </rcc>
  <rcc rId="3940" sId="57" odxf="1" dxf="1">
    <nc r="B24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3941" sId="57" odxf="1" dxf="1">
    <nc r="C24" t="inlineStr">
      <is>
        <t>Кефир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942" sId="57" odxf="1" dxf="1">
    <nc r="D24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943" sId="57" odxf="1" dxf="1" numFmtId="4">
    <nc r="E24">
      <v>90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57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3944" sId="57" odxf="1" dxf="1">
    <nc r="C25" t="inlineStr">
      <is>
        <t>Вафли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45" sId="57" odxf="1" dxf="1">
    <nc r="D25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46" sId="57" odxf="1" dxf="1" numFmtId="4">
    <nc r="E25">
      <v>192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3947" sId="57" odxf="1" dxf="1">
    <nc r="B26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3948" sId="57" odxf="1" dxf="1">
    <nc r="C26" t="inlineStr">
      <is>
        <t xml:space="preserve">Котлеты рыбные 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949" sId="57" odxf="1" dxf="1">
    <nc r="D26" t="inlineStr">
      <is>
        <t>70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950" sId="57" odxf="1" dxf="1" numFmtId="4">
    <nc r="E26">
      <v>124.56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57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3951" sId="57" odxf="1" dxf="1">
    <nc r="C27" t="inlineStr">
      <is>
        <t>Пюре картофельное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52" sId="57" odxf="1" dxf="1">
    <nc r="D27" t="inlineStr">
      <is>
        <t>140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53" sId="57" odxf="1" dxf="1" numFmtId="4">
    <nc r="E27">
      <v>128.1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57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3954" sId="57" odxf="1" dxf="1">
    <nc r="C28" t="inlineStr">
      <is>
        <t>Чай с сахаром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55" sId="57" odxf="1" dxf="1">
    <nc r="D28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56" sId="57" odxf="1" dxf="1" numFmtId="4">
    <nc r="E28">
      <v>24.1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57" sqref="B29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3957" sId="57" odxf="1" dxf="1">
    <nc r="C29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58" sId="57" odxf="1" dxf="1">
    <nc r="D29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59" sId="57" odxf="1" dxf="1" numFmtId="4">
    <nc r="E29">
      <v>70.5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57" sqref="B30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57" sqref="C30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3960" sId="57" odxf="1" dxf="1">
    <nc r="D30" t="inlineStr">
      <is>
        <t>152,36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3961" sId="57" odxf="1" dxf="1">
    <nc r="E30">
      <f>E29+E28+E27+E26+E25+E24+E23+E22+E21+E20+E19+E18+E17+E16+E15+E14+E13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is rId="3962" sheetId="58" name="[меню для июль 2024.xlsx]23 июля" sheetPosition="55"/>
  <rcc rId="3963" sId="58">
    <nc r="B2" t="inlineStr">
      <is>
        <t>Согласно контракту</t>
      </is>
    </nc>
  </rcc>
  <rcc rId="3964" sId="58">
    <nc r="B3" t="inlineStr">
      <is>
        <t>№2024.617</t>
      </is>
    </nc>
  </rcc>
  <rcc rId="3965" sId="58">
    <nc r="B4" t="inlineStr">
      <is>
        <t>от 23.12.2023 г.</t>
      </is>
    </nc>
  </rcc>
  <rcc rId="3966" sId="58">
    <nc r="C6" t="inlineStr">
      <is>
        <t>2 день</t>
      </is>
    </nc>
  </rcc>
  <rcc rId="3967" sId="58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3968" sId="58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58" sqref="D9" start="0" length="0">
    <dxf>
      <font>
        <b/>
        <sz val="11"/>
        <color theme="1"/>
        <name val="Calibri"/>
        <scheme val="minor"/>
      </font>
    </dxf>
  </rfmt>
  <rfmt sheetId="58" sqref="E9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3969" sId="58" odxf="1" dxf="1">
    <nc r="B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3970" sId="58" odxf="1" dxf="1">
    <nc r="C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3971" sId="58" odxf="1" dxf="1">
    <nc r="D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972" sId="58" odxf="1" dxf="1">
    <nc r="E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58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58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3973" sId="58" odxf="1" dxf="1">
    <nc r="D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3974" sId="58" odxf="1" dxf="1">
    <nc r="E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3975" sId="58" odxf="1" dxf="1">
    <nc r="B13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3976" sId="58" odxf="1" s="1" dxf="1">
    <nc r="C13" t="inlineStr">
      <is>
        <t>Каша полбяная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977" sId="58" odxf="1" s="1" dxf="1">
    <nc r="D13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978" sId="58" odxf="1" s="1" dxf="1" numFmtId="4">
    <nc r="E13">
      <v>202.64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58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3979" sId="58" odxf="1" s="1" dxf="1">
    <nc r="C14" t="inlineStr">
      <is>
        <t>какао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80" sId="58" odxf="1" s="1" dxf="1">
    <nc r="D14" t="inlineStr">
      <is>
        <t>180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81" sId="58" odxf="1" s="1" dxf="1">
    <nc r="E14">
      <v>58.83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58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3982" sId="58" odxf="1" s="1" dxf="1">
    <nc r="C15" t="inlineStr">
      <is>
        <t>Бутерброд с сыром,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83" sId="58" odxf="1" s="1" dxf="1">
    <nc r="D15" t="inlineStr">
      <is>
        <t>30/5/5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84" sId="58" odxf="1" s="1" dxf="1" numFmtId="4">
    <nc r="E15">
      <v>128.77000000000001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3985" sId="58" odxf="1" dxf="1">
    <nc r="B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3986" sId="58" odxf="1" dxf="1">
    <nc r="C16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3987" sId="58" odxf="1" dxf="1">
    <nc r="D16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3988" sId="58" odxf="1" dxf="1" numFmtId="4">
    <nc r="E16">
      <v>94.4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3989" sId="58" odxf="1" dxf="1">
    <nc r="B17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3990" sId="58" odxf="1" dxf="1">
    <nc r="C17" t="inlineStr">
      <is>
        <t>Салат из картофеля с солеными огурцами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3991" sId="58" odxf="1" dxf="1">
    <nc r="D17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3992" sId="58" odxf="1" dxf="1" numFmtId="4">
    <nc r="E17">
      <v>66.84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58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3993" sId="58" odxf="1" dxf="1">
    <nc r="C18" t="inlineStr">
      <is>
        <t>Борщ со свежей капустой, картофелем на курином б-не, с куриными фрикадельками,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994" sId="58" odxf="1" dxf="1">
    <nc r="D18" t="inlineStr">
      <is>
        <t>180/10/7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995" sId="58" odxf="1" dxf="1" numFmtId="4">
    <nc r="E18">
      <v>106.63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58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3996" sId="58" odxf="1" dxf="1">
    <nc r="C19" t="inlineStr">
      <is>
        <t>Фрикадельки куриные в молочном соусе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997" sId="58" odxf="1" dxf="1">
    <nc r="D19" t="inlineStr">
      <is>
        <t>50/25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3998" sId="58" odxf="1" dxf="1" numFmtId="4">
    <nc r="E19">
      <v>136.30000000000001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58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3999" sId="58" odxf="1" dxf="1">
    <nc r="C20" t="inlineStr">
      <is>
        <t>Макароны отварны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000" sId="58" odxf="1" dxf="1">
    <nc r="D20" t="inlineStr">
      <is>
        <t>130/3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001" sId="58" odxf="1" dxf="1" numFmtId="4">
    <nc r="E20">
      <v>155.22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58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002" sId="58" odxf="1" dxf="1">
    <nc r="C21" t="inlineStr">
      <is>
        <t>Компот из свежих яблок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003" sId="58" odxf="1" dxf="1">
    <nc r="D21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004" sId="58" odxf="1" dxf="1" numFmtId="4">
    <nc r="E21">
      <v>55.26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58" sqref="B22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005" sId="58" odxf="1" dxf="1">
    <nc r="C22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4006" sId="58" odxf="1" dxf="1">
    <nc r="D22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4007" sId="58" odxf="1" dxf="1" numFmtId="4">
    <nc r="E22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58" sqref="B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4008" sId="58" odxf="1" dxf="1">
    <nc r="C23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009" sId="58" odxf="1" dxf="1">
    <nc r="D23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010" sId="58" odxf="1" dxf="1" numFmtId="4">
    <nc r="E23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011" sId="58" odxf="1" dxf="1">
    <nc r="B24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4012" sId="58" odxf="1" dxf="1">
    <nc r="C24" t="inlineStr">
      <is>
        <t>Ряженка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013" sId="58" odxf="1" dxf="1">
    <nc r="D24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014" sId="58" odxf="1" dxf="1" numFmtId="4">
    <nc r="E24">
      <v>91.8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58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4015" sId="58" odxf="1" dxf="1">
    <nc r="C25" t="inlineStr">
      <is>
        <t>Булочка дорожная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016" sId="58" odxf="1" dxf="1">
    <nc r="D25" t="inlineStr">
      <is>
        <t>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017" sId="58" odxf="1" dxf="1" numFmtId="4">
    <nc r="E25">
      <v>165.5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4018" sId="58" odxf="1" dxf="1">
    <nc r="B26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4019" sId="58" odxf="1" dxf="1">
    <nc r="C26" t="inlineStr">
      <is>
        <t>Запеканка творожная с повидлом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020" sId="58" odxf="1" dxf="1">
    <nc r="D26" t="inlineStr">
      <is>
        <t>120/30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021" sId="58" odxf="1" dxf="1" numFmtId="4">
    <nc r="E26">
      <v>418.5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58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022" sId="58" odxf="1" dxf="1">
    <nc r="C27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023" sId="58" odxf="1" dxf="1">
    <nc r="D27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024" sId="58" odxf="1" dxf="1" numFmtId="4">
    <nc r="E27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58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58" sqref="C2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4025" sId="58" odxf="1" dxf="1">
    <nc r="D28" t="inlineStr">
      <is>
        <t>152,36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026" sId="58" odxf="1" dxf="1">
    <nc r="E28">
      <f>E27+E26+E25+E24+E23+E22+E21+E20+E18+E19+E17+E16+E15+E14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is rId="4027" sheetId="59" name="[меню для июль 2024.xlsx]24 июля" sheetPosition="56"/>
  <rcc rId="4028" sId="59">
    <nc r="B2" t="inlineStr">
      <is>
        <t>Согласно контракту</t>
      </is>
    </nc>
  </rcc>
  <rcc rId="4029" sId="59">
    <nc r="B3" t="inlineStr">
      <is>
        <t>№2024.617</t>
      </is>
    </nc>
  </rcc>
  <rcc rId="4030" sId="59">
    <nc r="B4" t="inlineStr">
      <is>
        <t>от 23.12.2023 г.</t>
      </is>
    </nc>
  </rcc>
  <rcc rId="4031" sId="59">
    <nc r="C6" t="inlineStr">
      <is>
        <t>3 день</t>
      </is>
    </nc>
  </rcc>
  <rcc rId="4032" sId="59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4033" sId="59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59" sqref="D9" start="0" length="0">
    <dxf>
      <font>
        <b/>
        <sz val="11"/>
        <color theme="1"/>
        <name val="Calibri"/>
        <scheme val="minor"/>
      </font>
    </dxf>
  </rfmt>
  <rfmt sheetId="59" sqref="E9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4034" sId="59" odxf="1" dxf="1">
    <nc r="B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4035" sId="59" odxf="1" dxf="1">
    <nc r="C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4036" sId="59" odxf="1" dxf="1">
    <nc r="D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037" sId="59" odxf="1" dxf="1">
    <nc r="E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59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59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4038" sId="59" odxf="1" dxf="1">
    <nc r="D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4039" sId="59" odxf="1" dxf="1">
    <nc r="E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4040" sId="59" odxf="1" dxf="1">
    <nc r="B13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4041" sId="59" odxf="1" s="1" dxf="1">
    <nc r="C13" t="inlineStr">
      <is>
        <t>Каша кукурузная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042" sId="59" odxf="1" s="1" dxf="1">
    <nc r="D13" t="inlineStr">
      <is>
        <t>180/5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043" sId="59" odxf="1" s="1" dxf="1" numFmtId="4">
    <nc r="E13">
      <v>274.16000000000003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59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044" sId="59" odxf="1" s="1" dxf="1">
    <nc r="C14" t="inlineStr">
      <is>
        <t>Чай с сахаром и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045" sId="59" odxf="1" s="1" dxf="1">
    <nc r="D14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046" sId="59" odxf="1" s="1" dxf="1">
    <nc r="E14">
      <v>72.7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59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047" sId="59" odxf="1" s="1" dxf="1">
    <nc r="C15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048" sId="59" odxf="1" s="1" dxf="1">
    <nc r="D15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049" sId="59" odxf="1" s="1" dxf="1" numFmtId="4">
    <nc r="E15">
      <v>111.6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4050" sId="59" odxf="1" dxf="1">
    <nc r="B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4051" sId="59" odxf="1" dxf="1">
    <nc r="C16" t="inlineStr">
      <is>
        <t>Яблоко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4052" sId="59" odxf="1" dxf="1">
    <nc r="D16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4053" sId="59" odxf="1" dxf="1" numFmtId="4">
    <nc r="E16">
      <v>47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4054" sId="59" odxf="1" dxf="1">
    <nc r="B17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fmt sheetId="59" sqref="C1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cc rId="4055" sId="59" odxf="1" dxf="1">
    <nc r="D17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4056" sId="59" odxf="1" dxf="1" numFmtId="4">
    <nc r="E17">
      <v>24.24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59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057" sId="59" odxf="1" dxf="1">
    <nc r="C18" t="inlineStr">
      <is>
        <t>Суп картофельный гороховый на мясном б-не с мясом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058" sId="59" odxf="1" dxf="1">
    <nc r="D18" t="inlineStr">
      <is>
        <t>180/10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059" sId="59" odxf="1" dxf="1" numFmtId="4">
    <nc r="E18">
      <v>121.57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59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060" sId="59" odxf="1" dxf="1">
    <nc r="C19" t="inlineStr">
      <is>
        <t>плов из отварной говядины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061" sId="59" odxf="1" dxf="1">
    <nc r="D19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062" sId="59" odxf="1" dxf="1" numFmtId="4">
    <nc r="E19">
      <v>396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59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063" sId="59" odxf="1" dxf="1">
    <nc r="C20" t="inlineStr">
      <is>
        <t>Компот из урюка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064" sId="59" odxf="1" dxf="1">
    <nc r="D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065" sId="59" odxf="1" dxf="1" numFmtId="4">
    <nc r="E20">
      <v>68.2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59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066" sId="59" odxf="1" dxf="1">
    <nc r="C21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4067" sId="59" odxf="1" dxf="1">
    <nc r="D21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4068" sId="59" odxf="1" dxf="1" numFmtId="4">
    <nc r="E21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59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4069" sId="59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070" sId="59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071" sId="59" odxf="1" dxf="1" numFmtId="4">
    <nc r="E22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072" sId="59" odxf="1" dxf="1">
    <nc r="B23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4073" sId="59" odxf="1" dxf="1">
    <nc r="C23" t="inlineStr">
      <is>
        <t>Молоко кипяченое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074" sId="59" odxf="1" dxf="1">
    <nc r="D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075" sId="59" odxf="1" dxf="1" numFmtId="4">
    <nc r="E23">
      <v>75.239999999999995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59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4076" sId="59" odxf="1" dxf="1">
    <nc r="C24" t="inlineStr">
      <is>
        <t>Печенье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077" sId="59" odxf="1" dxf="1">
    <nc r="D24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078" sId="59" odxf="1" dxf="1" numFmtId="4">
    <nc r="E24">
      <v>89.1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4079" sId="59" odxf="1" dxf="1">
    <nc r="B25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4080" sId="59" odxf="1" dxf="1">
    <nc r="C25" t="inlineStr">
      <is>
        <t>Фрикадельки рыбный отварные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081" sId="59" odxf="1" dxf="1">
    <nc r="D25" t="inlineStr">
      <is>
        <t>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082" sId="59" odxf="1" dxf="1" numFmtId="4">
    <nc r="E25">
      <v>88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59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083" sId="59" odxf="1" dxf="1">
    <nc r="C26" t="inlineStr">
      <is>
        <t>Картофель тушеный с овощами в соусе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084" sId="59" odxf="1" dxf="1">
    <nc r="D26" t="inlineStr">
      <is>
        <t>140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085" sId="59" odxf="1" dxf="1" numFmtId="4">
    <nc r="E26">
      <v>201.6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59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086" sId="59" odxf="1" dxf="1">
    <nc r="C27" t="inlineStr">
      <is>
        <t>Напиток из шиповника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</ndxf>
  </rcc>
  <rcc rId="4087" sId="59" odxf="1" dxf="1">
    <nc r="D27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ndxf>
  </rcc>
  <rcc rId="4088" sId="59" odxf="1" dxf="1" numFmtId="4">
    <nc r="E27">
      <v>79.38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</ndxf>
  </rcc>
  <rfmt sheetId="59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089" sId="59" odxf="1" dxf="1">
    <nc r="C28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</ndxf>
  </rcc>
  <rcc rId="4090" sId="59" odxf="1" dxf="1">
    <nc r="D28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ndxf>
  </rcc>
  <rcc rId="4091" sId="59" odxf="1" dxf="1" numFmtId="4">
    <nc r="E28">
      <v>70.5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</ndxf>
  </rcc>
  <rfmt sheetId="59" sqref="B29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59" sqref="C29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4092" sId="59" odxf="1" dxf="1">
    <nc r="D29" t="inlineStr">
      <is>
        <t>152,36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093" sId="59" odxf="1" dxf="1">
    <nc r="E29">
      <f>E28+E27+E26+E25+E24+E23+E22+E21+E20+E19+E18+E17+E16+E15+E14+E13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is rId="4094" sheetId="60" name="[меню для июль 2024.xlsx]25 июля" sheetPosition="57"/>
  <rcc rId="4095" sId="60">
    <nc r="B2" t="inlineStr">
      <is>
        <t>Согласно контракту</t>
      </is>
    </nc>
  </rcc>
  <rcc rId="4096" sId="60">
    <nc r="B3" t="inlineStr">
      <is>
        <t>№2024.617</t>
      </is>
    </nc>
  </rcc>
  <rcc rId="4097" sId="60">
    <nc r="B4" t="inlineStr">
      <is>
        <t>от 23.12.2023 г.</t>
      </is>
    </nc>
  </rcc>
  <rcc rId="4098" sId="60">
    <nc r="C7" t="inlineStr">
      <is>
        <t>4 день</t>
      </is>
    </nc>
  </rcc>
  <rcc rId="4099" sId="60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4100" sId="60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60" sqref="D9" start="0" length="0">
    <dxf>
      <font>
        <b/>
        <sz val="11"/>
        <color theme="1"/>
        <name val="Calibri"/>
        <scheme val="minor"/>
      </font>
    </dxf>
  </rfmt>
  <rfmt sheetId="60" sqref="E9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4101" sId="60" odxf="1" dxf="1">
    <nc r="B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4102" sId="60" odxf="1" dxf="1">
    <nc r="C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4103" sId="60" odxf="1" dxf="1">
    <nc r="D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104" sId="60" odxf="1" dxf="1">
    <nc r="E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60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60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4105" sId="60" odxf="1" dxf="1">
    <nc r="D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4106" sId="60" odxf="1" dxf="1">
    <nc r="E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4107" sId="60" odxf="1" dxf="1">
    <nc r="B13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4108" sId="60" odxf="1" s="1" dxf="1">
    <nc r="C13" t="inlineStr">
      <is>
        <t>Каша ячневая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109" sId="60" odxf="1" s="1" dxf="1">
    <nc r="D13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110" sId="60" odxf="1" s="1" dxf="1" numFmtId="4">
    <nc r="E13">
      <v>223.41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60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111" sId="60" odxf="1" s="1" dxf="1">
    <nc r="C14" t="inlineStr">
      <is>
        <t>Кофейный напиток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112" sId="60" odxf="1" s="1" dxf="1">
    <nc r="D14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113" sId="60" odxf="1" s="1" dxf="1">
    <nc r="E14">
      <v>42.67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60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114" sId="60" odxf="1" s="1" dxf="1">
    <nc r="C15" t="inlineStr">
      <is>
        <t>Бутерброд с маслом сливочным, повидлом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115" sId="60" odxf="1" s="1" dxf="1">
    <nc r="D15" t="inlineStr">
      <is>
        <t>30/5/10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116" sId="60" odxf="1" s="1" dxf="1" numFmtId="4">
    <nc r="E15">
      <v>119.8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4117" sId="60" odxf="1" dxf="1">
    <nc r="B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4118" sId="60" odxf="1" dxf="1">
    <nc r="C16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4119" sId="60" odxf="1" dxf="1">
    <nc r="D16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4120" sId="60" odxf="1" dxf="1" numFmtId="4">
    <nc r="E16">
      <v>94.4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4121" sId="60" odxf="1" dxf="1">
    <nc r="B17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fmt sheetId="60" sqref="C1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fmt sheetId="60" sqref="D17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fmt sheetId="60" sqref="E17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fmt sheetId="60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122" sId="60" odxf="1" dxf="1">
    <nc r="C18" t="inlineStr">
      <is>
        <t>Суп картофельный с пшенной крупой на курином б-не, с мясом птицы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123" sId="60" odxf="1" dxf="1">
    <nc r="D18" t="inlineStr">
      <is>
        <t>180/10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124" sId="60" odxf="1" dxf="1" numFmtId="4">
    <nc r="E18">
      <v>76.569999999999993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60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125" sId="60" odxf="1" dxf="1">
    <nc r="C19" t="inlineStr">
      <is>
        <t>птица, тушенная с соусе с овощами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126" sId="60" odxf="1" dxf="1">
    <nc r="D19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127" sId="60" odxf="1" dxf="1" numFmtId="4">
    <nc r="E19">
      <v>264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60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128" sId="60" odxf="1" dxf="1">
    <nc r="C20" t="inlineStr">
      <is>
        <t>Компот из изюма и яблок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4129" sId="60" odxf="1" dxf="1">
    <nc r="D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4130" sId="60" odxf="1" dxf="1" numFmtId="4">
    <nc r="E20">
      <v>108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60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131" sId="60" odxf="1" dxf="1">
    <nc r="C21" t="inlineStr">
      <is>
        <t>Хлеб пшеничный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132" sId="60" odxf="1" dxf="1">
    <nc r="D21" t="inlineStr">
      <is>
        <t>225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133" sId="60" odxf="1" dxf="1" numFmtId="4">
    <nc r="E21">
      <v>58.75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60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4134" sId="60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135" sId="60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136" sId="60" odxf="1" dxf="1" numFmtId="4">
    <nc r="E22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137" sId="60" odxf="1" dxf="1">
    <nc r="B23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4138" sId="60" odxf="1" dxf="1">
    <nc r="C23" t="inlineStr">
      <is>
        <t>Кефир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139" sId="60" odxf="1" dxf="1">
    <nc r="D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140" sId="60" odxf="1" dxf="1" numFmtId="4">
    <nc r="E23">
      <v>90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60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4141" sId="60" odxf="1" dxf="1">
    <nc r="C24" t="inlineStr">
      <is>
        <t>Кондитерские изделия (печенье)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142" sId="60" odxf="1" dxf="1">
    <nc r="D24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143" sId="60" odxf="1" dxf="1" numFmtId="4">
    <nc r="E24">
      <v>90.2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4144" sId="60" odxf="1" dxf="1">
    <nc r="B25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4145" sId="60" odxf="1" dxf="1">
    <nc r="C25" t="inlineStr">
      <is>
        <t>Омлет натуральный с сыром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146" sId="60" odxf="1" dxf="1">
    <nc r="D25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147" sId="60" odxf="1" dxf="1" numFmtId="4">
    <nc r="E25">
      <v>347.5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60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148" sId="60" odxf="1" dxf="1">
    <nc r="C26" t="inlineStr">
      <is>
        <t>Чай с сахаром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149" sId="60" odxf="1" dxf="1">
    <nc r="D26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150" sId="60" odxf="1" dxf="1" numFmtId="4">
    <nc r="E26">
      <v>24.1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60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151" sId="60" odxf="1" dxf="1">
    <nc r="C27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152" sId="60" odxf="1" dxf="1">
    <nc r="D27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153" sId="60" odxf="1" dxf="1" numFmtId="4">
    <nc r="E27">
      <v>70.5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60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60" sqref="C2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4154" sId="60" odxf="1" dxf="1">
    <nc r="D28" t="inlineStr">
      <is>
        <t>152,36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155" sId="60" odxf="1" dxf="1">
    <nc r="E28">
      <f>E27+E26+E25+E24+E23+E22+E21+E20+E19+E18+E17+E16+E15+E14+E13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is rId="4156" sheetId="61" name="[меню для июль 2024.xlsx]26 июля" sheetPosition="58"/>
  <rcc rId="4157" sId="61">
    <nc r="B2" t="inlineStr">
      <is>
        <t>Согласно контракту</t>
      </is>
    </nc>
  </rcc>
  <rcc rId="4158" sId="61">
    <nc r="B3" t="inlineStr">
      <is>
        <t>№2024.617</t>
      </is>
    </nc>
  </rcc>
  <rcc rId="4159" sId="61">
    <nc r="B4" t="inlineStr">
      <is>
        <t>от 23.12.2023 г.</t>
      </is>
    </nc>
  </rcc>
  <rcc rId="4160" sId="61">
    <nc r="C6" t="inlineStr">
      <is>
        <t>5 день</t>
      </is>
    </nc>
  </rcc>
  <rcc rId="4161" sId="61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4162" sId="61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61" sqref="D9" start="0" length="0">
    <dxf>
      <font>
        <b/>
        <sz val="11"/>
        <color theme="1"/>
        <name val="Calibri"/>
        <scheme val="minor"/>
      </font>
    </dxf>
  </rfmt>
  <rfmt sheetId="61" sqref="E9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4163" sId="61" odxf="1" dxf="1">
    <nc r="B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4164" sId="61" odxf="1" dxf="1">
    <nc r="C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4165" sId="61" odxf="1" dxf="1">
    <nc r="D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166" sId="61" odxf="1" dxf="1">
    <nc r="E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61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61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4167" sId="61" odxf="1" dxf="1">
    <nc r="D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4168" sId="61" odxf="1" dxf="1">
    <nc r="E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4169" sId="61" odxf="1" dxf="1">
    <nc r="B13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4170" sId="61" odxf="1" s="1" dxf="1">
    <nc r="C13" t="inlineStr">
      <is>
        <t xml:space="preserve">Суп молочный с геркулесовой крупой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171" sId="61" odxf="1" s="1" dxf="1">
    <nc r="D13" t="inlineStr">
      <is>
        <t>200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172" sId="61" odxf="1" s="1" dxf="1" numFmtId="4">
    <nc r="E13">
      <v>71.2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61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173" sId="61" odxf="1" s="1" dxf="1">
    <nc r="C14" t="inlineStr">
      <is>
        <t>какао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174" sId="61" odxf="1" s="1" dxf="1">
    <nc r="D14" t="inlineStr">
      <is>
        <t>180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175" sId="61" odxf="1" s="1" dxf="1">
    <nc r="E14">
      <v>58.83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61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176" sId="61" odxf="1" s="1" dxf="1">
    <nc r="C15" t="inlineStr">
      <is>
        <t>Бутерброд с сыром,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177" sId="61" odxf="1" s="1" dxf="1">
    <nc r="D15" t="inlineStr">
      <is>
        <t>30/5/5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178" sId="61" odxf="1" s="1" dxf="1" numFmtId="4">
    <nc r="E15">
      <v>128.77000000000001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4179" sId="61" odxf="1" dxf="1">
    <nc r="B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fmt sheetId="61" sqref="C16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dxf>
  </rfmt>
  <rfmt sheetId="61" sqref="D16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dxf>
  </rfmt>
  <rfmt sheetId="61" sqref="E16" start="0" length="0">
    <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dxf>
  </rfmt>
  <rcc rId="4180" sId="61" odxf="1" dxf="1">
    <nc r="B17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fmt sheetId="61" sqref="C1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fmt sheetId="61" sqref="D17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fmt sheetId="61" sqref="E17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fmt sheetId="61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181" sId="61" odxf="1" dxf="1">
    <nc r="C18" t="inlineStr">
      <is>
        <t>Рассольник домашний на курином б-не, с куриными фрикадельками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182" sId="61" odxf="1" dxf="1">
    <nc r="D18" t="inlineStr">
      <is>
        <t>180/11/5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183" sId="61" odxf="1" dxf="1" numFmtId="4">
    <nc r="E18">
      <v>119.17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61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61" sqref="C19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61" sqref="D19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dxf>
  </rfmt>
  <rcc rId="4184" sId="61" odxf="1" dxf="1" numFmtId="4">
    <nc r="E19">
      <v>243.48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61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185" sId="61" odxf="1" dxf="1">
    <nc r="C20" t="inlineStr">
      <is>
        <t>Кисель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186" sId="61" odxf="1" dxf="1">
    <nc r="D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187" sId="61" odxf="1" dxf="1" numFmtId="4">
    <nc r="E20">
      <v>75.239999999999995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61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188" sId="61" odxf="1" dxf="1">
    <nc r="C21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4189" sId="61" odxf="1" dxf="1">
    <nc r="D21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4190" sId="61" odxf="1" dxf="1" numFmtId="4">
    <nc r="E21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61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4191" sId="61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192" sId="61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193" sId="61" odxf="1" dxf="1" numFmtId="4">
    <nc r="E22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194" sId="61" odxf="1" dxf="1">
    <nc r="B23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4195" sId="61" odxf="1" dxf="1">
    <nc r="C23" t="inlineStr">
      <is>
        <t>Молоко кипяченое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196" sId="61" odxf="1" dxf="1">
    <nc r="D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197" sId="61" odxf="1" dxf="1" numFmtId="4">
    <nc r="E23">
      <v>75.239999999999995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61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4198" sId="61" odxf="1" dxf="1">
    <nc r="C24" t="inlineStr">
      <is>
        <t>Печенье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199" sId="61" odxf="1" dxf="1">
    <nc r="D24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200" sId="61" odxf="1" dxf="1" numFmtId="4">
    <nc r="E24">
      <v>89.1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4201" sId="61" odxf="1" dxf="1">
    <nc r="B25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4202" sId="61" odxf="1" dxf="1">
    <nc r="C25" t="inlineStr">
      <is>
        <t>Эч-почмак с говядиной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203" sId="61" odxf="1" dxf="1">
    <nc r="D25" t="inlineStr">
      <is>
        <t>100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204" sId="61" odxf="1" dxf="1" numFmtId="4">
    <nc r="E25">
      <v>414.29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61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205" sId="61" odxf="1" dxf="1">
    <nc r="C26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206" sId="61" odxf="1" dxf="1">
    <nc r="D26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207" sId="61" odxf="1" dxf="1" numFmtId="4">
    <nc r="E26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61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61" sqref="C2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4208" sId="61" odxf="1" dxf="1">
    <nc r="D27" t="inlineStr">
      <is>
        <t>152,36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209" sId="61" odxf="1" dxf="1">
    <nc r="E27">
      <f>E26+E25+E24+E23+E22+E21++E19+E18+E17+E16+E15+E14+E13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is rId="4210" sheetId="62" name="[меню для июль 2024.xlsx]29 июля" sheetPosition="59"/>
  <rcc rId="4211" sId="62">
    <nc r="B2" t="inlineStr">
      <is>
        <t>Согласно контракту</t>
      </is>
    </nc>
  </rcc>
  <rcc rId="4212" sId="62">
    <nc r="B3" t="inlineStr">
      <is>
        <t>№2024.617</t>
      </is>
    </nc>
  </rcc>
  <rcc rId="4213" sId="62">
    <nc r="B4" t="inlineStr">
      <is>
        <t>от 23.12.2023 г.</t>
      </is>
    </nc>
  </rcc>
  <rcc rId="4214" sId="62">
    <nc r="C7" t="inlineStr">
      <is>
        <t>6 день</t>
      </is>
    </nc>
  </rcc>
  <rcc rId="4215" sId="62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4216" sId="62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62" sqref="D9" start="0" length="0">
    <dxf>
      <font>
        <b/>
        <sz val="11"/>
        <color theme="1"/>
        <name val="Calibri"/>
        <scheme val="minor"/>
      </font>
    </dxf>
  </rfmt>
  <rfmt sheetId="62" sqref="E9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4217" sId="62" odxf="1" dxf="1">
    <nc r="B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4218" sId="62" odxf="1" dxf="1">
    <nc r="C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4219" sId="62" odxf="1" dxf="1">
    <nc r="D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220" sId="62" odxf="1" dxf="1">
    <nc r="E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62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62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4221" sId="62" odxf="1" dxf="1">
    <nc r="D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4222" sId="62" odxf="1" dxf="1">
    <nc r="E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4223" sId="62" odxf="1" dxf="1">
    <nc r="B13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4224" sId="62" odxf="1" s="1" dxf="1">
    <nc r="C13" t="inlineStr">
      <is>
        <t>Каша пшенная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225" sId="62" odxf="1" s="1" dxf="1">
    <nc r="D13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226" sId="62" odxf="1" s="1" dxf="1" numFmtId="4">
    <nc r="E13">
      <v>208.76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62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227" sId="62" odxf="1" s="1" dxf="1">
    <nc r="C14" t="inlineStr">
      <is>
        <t>Чай с молоком и сахаром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228" sId="62" odxf="1" s="1" dxf="1">
    <nc r="D14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229" sId="62" odxf="1" s="1" dxf="1">
    <nc r="E14">
      <v>75.760000000000005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62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230" sId="62" odxf="1" s="1" dxf="1">
    <nc r="C15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231" sId="62" odxf="1" s="1" dxf="1">
    <nc r="D15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232" sId="62" odxf="1" s="1" dxf="1" numFmtId="4">
    <nc r="E15">
      <v>111.6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4233" sId="62" odxf="1" dxf="1">
    <nc r="B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4234" sId="62" odxf="1" dxf="1">
    <nc r="C16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4235" sId="62" odxf="1" dxf="1">
    <nc r="D16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4236" sId="62" odxf="1" dxf="1" numFmtId="4">
    <nc r="E16">
      <v>94.4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4237" sId="62" odxf="1" dxf="1">
    <nc r="B17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fmt sheetId="62" sqref="C1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cc rId="4238" sId="62" odxf="1" dxf="1">
    <nc r="D17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4239" sId="62" odxf="1" dxf="1" numFmtId="4">
    <nc r="E17">
      <v>24.24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62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240" sId="62" odxf="1" dxf="1">
    <nc r="C18" t="inlineStr">
      <is>
        <t>Суп из овощей на курином б-не, с мясными фрикадельками,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241" sId="62" odxf="1" dxf="1">
    <nc r="D18" t="inlineStr">
      <is>
        <t>180/11/7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242" sId="62" odxf="1" dxf="1" numFmtId="4">
    <nc r="E18">
      <v>101.49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62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243" sId="62" odxf="1" dxf="1">
    <nc r="C19" t="inlineStr">
      <is>
        <t>Ежики куриные в сметанно-томатномном соусе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244" sId="62" odxf="1" dxf="1">
    <nc r="D19" t="inlineStr">
      <is>
        <t>50/25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245" sId="62" odxf="1" dxf="1" numFmtId="4">
    <nc r="E19">
      <v>123.03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62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246" sId="62" odxf="1" dxf="1">
    <nc r="C20" t="inlineStr">
      <is>
        <t>вермишель отварной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247" sId="62" odxf="1" dxf="1">
    <nc r="D20" t="inlineStr">
      <is>
        <t>130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248" sId="62" odxf="1" dxf="1" numFmtId="4">
    <nc r="E20">
      <v>135.46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62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249" sId="62" odxf="1" dxf="1">
    <nc r="C21" t="inlineStr">
      <is>
        <t>Напиток из сухофруктов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250" sId="62" odxf="1" dxf="1">
    <nc r="D21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251" sId="62" odxf="1" dxf="1" numFmtId="4">
    <nc r="E21">
      <v>87.5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62" sqref="B22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252" sId="62" odxf="1" dxf="1">
    <nc r="C22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4253" sId="62" odxf="1" dxf="1">
    <nc r="D22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4254" sId="62" odxf="1" dxf="1" numFmtId="4">
    <nc r="E22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62" sqref="B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4255" sId="62" odxf="1" dxf="1">
    <nc r="C23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256" sId="62" odxf="1" dxf="1">
    <nc r="D23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257" sId="62" odxf="1" dxf="1" numFmtId="4">
    <nc r="E23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258" sId="62" odxf="1" dxf="1">
    <nc r="B24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4259" sId="62" odxf="1" dxf="1">
    <nc r="C24" t="inlineStr">
      <is>
        <t>Катык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260" sId="62" odxf="1" dxf="1">
    <nc r="D24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261" sId="62" odxf="1" dxf="1" numFmtId="4">
    <nc r="E24">
      <v>91.86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62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4262" sId="62" odxf="1" dxf="1">
    <nc r="C25" t="inlineStr">
      <is>
        <t>Булочка с сахаром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263" sId="62" odxf="1" dxf="1">
    <nc r="D25" t="inlineStr">
      <is>
        <t>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264" sId="62" odxf="1" dxf="1" numFmtId="4">
    <nc r="E25">
      <v>170.67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4265" sId="62" odxf="1" dxf="1">
    <nc r="B26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4266" sId="62" odxf="1" dxf="1">
    <nc r="C26" t="inlineStr">
      <is>
        <t>Запеканка творожная с повидлом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267" sId="62" odxf="1" dxf="1">
    <nc r="D26" t="inlineStr">
      <is>
        <t>120/30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268" sId="62" odxf="1" dxf="1" numFmtId="4">
    <nc r="E26">
      <v>418.5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62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269" sId="62" odxf="1" dxf="1">
    <nc r="C27" t="inlineStr">
      <is>
        <t>Напиок из шиповника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270" sId="62" odxf="1" dxf="1">
    <nc r="D27" t="inlineStr">
      <is>
        <t>180/5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271" sId="62" odxf="1" dxf="1" numFmtId="4">
    <nc r="E27">
      <v>24.1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62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62" sqref="C2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4272" sId="62" odxf="1" dxf="1">
    <nc r="D28" t="inlineStr">
      <is>
        <t>152,36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273" sId="62" odxf="1" dxf="1">
    <nc r="E28">
      <f>E27+E26+E25+E24+E23+E22+E20+E19+E18+E17+E16+E15+E14+E13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is rId="4274" sheetId="63" name="[меню для июль 2024.xlsx]30 июля" sheetPosition="60"/>
  <rcc rId="4275" sId="63">
    <nc r="B2" t="inlineStr">
      <is>
        <t>Согласно контракту</t>
      </is>
    </nc>
  </rcc>
  <rcc rId="4276" sId="63">
    <nc r="B3" t="inlineStr">
      <is>
        <t>№2024.617</t>
      </is>
    </nc>
  </rcc>
  <rcc rId="4277" sId="63">
    <nc r="B4" t="inlineStr">
      <is>
        <t>от 23.12.2023 г.</t>
      </is>
    </nc>
  </rcc>
  <rcc rId="4278" sId="63">
    <nc r="C6" t="inlineStr">
      <is>
        <t>7 день</t>
      </is>
    </nc>
  </rcc>
  <rcc rId="4279" sId="63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4280" sId="63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63" sqref="D9" start="0" length="0">
    <dxf>
      <font>
        <b/>
        <sz val="11"/>
        <color theme="1"/>
        <name val="Calibri"/>
        <scheme val="minor"/>
      </font>
    </dxf>
  </rfmt>
  <rfmt sheetId="63" sqref="E9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4281" sId="63" odxf="1" dxf="1">
    <nc r="B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4282" sId="63" odxf="1" dxf="1">
    <nc r="C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4283" sId="63" odxf="1" dxf="1">
    <nc r="D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284" sId="63" odxf="1" dxf="1">
    <nc r="E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63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63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4285" sId="63" odxf="1" dxf="1">
    <nc r="D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4286" sId="63" odxf="1" dxf="1">
    <nc r="E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4287" sId="63" odxf="1" dxf="1">
    <nc r="B13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4288" sId="63" odxf="1" s="1" dxf="1">
    <nc r="C13" t="inlineStr">
      <is>
        <t>Каша кукурузная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289" sId="63" odxf="1" s="1" dxf="1">
    <nc r="D13" t="inlineStr">
      <is>
        <t>180/5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290" sId="63" odxf="1" s="1" dxf="1" numFmtId="4">
    <nc r="E13">
      <v>274.16000000000003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63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291" sId="63" odxf="1" s="1" dxf="1">
    <nc r="C14" t="inlineStr">
      <is>
        <t xml:space="preserve">Кофейный напиток с молоком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292" sId="63" odxf="1" s="1" dxf="1">
    <nc r="D14" t="inlineStr">
      <is>
        <t>180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293" sId="63" odxf="1" s="1" dxf="1">
    <nc r="E14">
      <v>42.67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63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294" sId="63" odxf="1" s="1" dxf="1">
    <nc r="C15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295" sId="63" odxf="1" s="1" dxf="1">
    <nc r="D15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296" sId="63" odxf="1" s="1" dxf="1" numFmtId="4">
    <nc r="E15">
      <v>111.6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63" sqref="B1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297" sId="63" odxf="1" s="1" dxf="1">
    <nc r="C16" t="inlineStr">
      <is>
        <t>Сыр порционно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</border>
    </ndxf>
  </rcc>
  <rcc rId="4298" sId="63" odxf="1" s="1" dxf="1">
    <nc r="D16" t="inlineStr">
      <is>
        <t>10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</border>
    </ndxf>
  </rcc>
  <rcc rId="4299" sId="63" odxf="1" s="1" dxf="1" numFmtId="4">
    <nc r="E16">
      <v>34.33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</border>
    </ndxf>
  </rcc>
  <rcc rId="4300" sId="63" odxf="1" dxf="1">
    <nc r="B17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4301" sId="63" odxf="1" dxf="1">
    <nc r="C17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4302" sId="63" odxf="1" dxf="1">
    <nc r="D17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4303" sId="63" odxf="1" dxf="1" numFmtId="4">
    <nc r="E17">
      <v>94.4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4304" sId="63" odxf="1" dxf="1">
    <nc r="B18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fmt sheetId="63" sqref="C1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cc rId="4305" sId="63" odxf="1" dxf="1">
    <nc r="D18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4306" sId="63" odxf="1" dxf="1" numFmtId="4">
    <nc r="E18">
      <v>53.88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63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307" sId="63" odxf="1" dxf="1">
    <nc r="C19" t="inlineStr">
      <is>
        <t>Суп картофельный с клецками на мясном б-не с мясом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308" sId="63" odxf="1" dxf="1">
    <nc r="D19" t="inlineStr">
      <is>
        <t>180/10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309" sId="63" odxf="1" dxf="1" numFmtId="4">
    <nc r="E19">
      <v>121.66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63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310" sId="63" odxf="1" dxf="1">
    <nc r="C20" t="inlineStr">
      <is>
        <t>Гуляш из отварной говядины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311" sId="63" odxf="1" dxf="1">
    <nc r="D20" t="inlineStr">
      <is>
        <t>40/40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312" sId="63" odxf="1" dxf="1" numFmtId="4">
    <nc r="E20">
      <v>131.19999999999999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63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313" sId="63" odxf="1" dxf="1">
    <nc r="C21" t="inlineStr">
      <is>
        <t>Пюре картофельное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314" sId="63" odxf="1" dxf="1">
    <nc r="D21" t="inlineStr">
      <is>
        <t>140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315" sId="63" odxf="1" dxf="1" numFmtId="4">
    <nc r="E21">
      <v>128.1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63" sqref="B22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316" sId="63" odxf="1" dxf="1">
    <nc r="C22" t="inlineStr">
      <is>
        <t>Компот из свежих фруктов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317" sId="63" odxf="1" dxf="1">
    <nc r="D22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318" sId="63" odxf="1" dxf="1" numFmtId="4">
    <nc r="E22">
      <v>55.26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63" sqref="B23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319" sId="63" odxf="1" dxf="1">
    <nc r="C23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4320" sId="63" odxf="1" dxf="1">
    <nc r="D23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4321" sId="63" odxf="1" dxf="1" numFmtId="4">
    <nc r="E23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63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4322" sId="63" odxf="1" dxf="1">
    <nc r="C24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323" sId="63" odxf="1" dxf="1">
    <nc r="D24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324" sId="63" odxf="1" dxf="1" numFmtId="4">
    <nc r="E24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325" sId="63" odxf="1" dxf="1">
    <nc r="B25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4326" sId="63" odxf="1" dxf="1">
    <nc r="C25" t="inlineStr">
      <is>
        <t>Кефир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327" sId="63" odxf="1" dxf="1">
    <nc r="D25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328" sId="63" odxf="1" dxf="1" numFmtId="4">
    <nc r="E25">
      <v>90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63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4329" sId="63" odxf="1" dxf="1">
    <nc r="C26" t="inlineStr">
      <is>
        <t>мармелад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330" sId="63" odxf="1" dxf="1">
    <nc r="D26" t="inlineStr">
      <is>
        <t>10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331" sId="63" odxf="1" dxf="1" numFmtId="4">
    <nc r="E26">
      <v>83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4332" sId="63" odxf="1" dxf="1">
    <nc r="B27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fmt sheetId="63" sqref="C27" start="0" length="0">
    <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63" sqref="D27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63" sqref="E27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63" sqref="B2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63" sqref="C28" start="0" length="0">
    <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bottom style="thin">
          <color indexed="64"/>
        </bottom>
      </border>
    </dxf>
  </rfmt>
  <rfmt sheetId="63" sqref="D28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</rfmt>
  <rfmt sheetId="63" sqref="E28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bottom style="thin">
          <color indexed="64"/>
        </bottom>
      </border>
    </dxf>
  </rfmt>
  <rfmt sheetId="63" sqref="B29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333" sId="63" odxf="1" dxf="1">
    <nc r="C29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334" sId="63" odxf="1" dxf="1">
    <nc r="D29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335" sId="63" odxf="1" dxf="1" numFmtId="4">
    <nc r="E29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63" sqref="B30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63" sqref="C30" start="0" length="0">
    <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63" sqref="D30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63" sqref="E30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63" sqref="B3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63" sqref="C31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4336" sId="63" odxf="1" dxf="1">
    <nc r="D31" t="inlineStr">
      <is>
        <t>152,36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337" sId="63" odxf="1" dxf="1">
    <nc r="E31">
      <f>E29+E27+E26+E25+E24+E23+E21+E20+E19+E18+E17+E15+E14+E13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is rId="4338" sheetId="64" name="[меню для июль 2024.xlsx]31 июля" sheetPosition="61"/>
  <rcc rId="4339" sId="64">
    <nc r="B2" t="inlineStr">
      <is>
        <t>Согласно контракту</t>
      </is>
    </nc>
  </rcc>
  <rcc rId="4340" sId="64">
    <nc r="B3" t="inlineStr">
      <is>
        <t>№2024.617</t>
      </is>
    </nc>
  </rcc>
  <rcc rId="4341" sId="64">
    <nc r="B4" t="inlineStr">
      <is>
        <t>от 23.12.2023 г.</t>
      </is>
    </nc>
  </rcc>
  <rcc rId="4342" sId="64">
    <nc r="C7" t="inlineStr">
      <is>
        <t>8 день</t>
      </is>
    </nc>
  </rcc>
  <rcc rId="4343" sId="64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4344" sId="64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64" sqref="D9" start="0" length="0">
    <dxf>
      <font>
        <b/>
        <sz val="11"/>
        <color theme="1"/>
        <name val="Calibri"/>
        <scheme val="minor"/>
      </font>
    </dxf>
  </rfmt>
  <rfmt sheetId="64" sqref="E9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4345" sId="64" odxf="1" dxf="1">
    <nc r="B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4346" sId="64" odxf="1" dxf="1">
    <nc r="C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4347" sId="64" odxf="1" dxf="1">
    <nc r="D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348" sId="64" odxf="1" dxf="1">
    <nc r="E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64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64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4349" sId="64" odxf="1" dxf="1">
    <nc r="D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4350" sId="64" odxf="1" dxf="1">
    <nc r="E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4351" sId="64" odxf="1" dxf="1">
    <nc r="B13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4352" sId="64" odxf="1" s="1" dxf="1">
    <nc r="C13" t="inlineStr">
      <is>
        <t>Каша манная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353" sId="64" odxf="1" s="1" dxf="1">
    <nc r="D13" t="inlineStr">
      <is>
        <t>180/5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354" sId="64" odxf="1" s="1" dxf="1" numFmtId="4">
    <nc r="E13">
      <v>199.5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64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355" sId="64" odxf="1" s="1" dxf="1">
    <nc r="C14" t="inlineStr">
      <is>
        <t xml:space="preserve">Какао с молоком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356" sId="64" odxf="1" s="1" dxf="1">
    <nc r="D14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357" sId="64" odxf="1" s="1" dxf="1">
    <nc r="E14">
      <v>58.83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64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358" sId="64" odxf="1" s="1" dxf="1">
    <nc r="C15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359" sId="64" odxf="1" s="1" dxf="1">
    <nc r="D15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360" sId="64" odxf="1" s="1" dxf="1" numFmtId="4">
    <nc r="E15">
      <v>111.6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4361" sId="64" odxf="1" dxf="1">
    <nc r="B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fmt sheetId="64" sqref="C16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dxf>
  </rfmt>
  <rfmt sheetId="64" sqref="D16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dxf>
  </rfmt>
  <rfmt sheetId="64" sqref="E16" start="0" length="0">
    <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dxf>
  </rfmt>
  <rcc rId="4362" sId="64" odxf="1" dxf="1">
    <nc r="B17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fmt sheetId="64" sqref="C1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fmt sheetId="64" sqref="D17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fmt sheetId="64" sqref="E17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fmt sheetId="64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363" sId="64" odxf="1" dxf="1">
    <nc r="C18" t="inlineStr">
      <is>
        <t>Щи со свежей капустой с картофелем на курином б-не, с куриными фрикадельками и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364" sId="64" odxf="1" dxf="1">
    <nc r="D18" t="inlineStr">
      <is>
        <t>180/11/7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365" sId="64" odxf="1" dxf="1" numFmtId="4">
    <nc r="E18">
      <v>104.59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64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366" sId="64" odxf="1" dxf="1">
    <nc r="C19" t="inlineStr">
      <is>
        <t>Биточки домашние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367" sId="64" odxf="1" dxf="1">
    <nc r="D19" t="inlineStr">
      <is>
        <t>70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368" sId="64" odxf="1" dxf="1" numFmtId="4">
    <nc r="E19">
      <v>225.4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64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369" sId="64" odxf="1" dxf="1">
    <nc r="C20" t="inlineStr">
      <is>
        <t>Рис отварной рассыпчатый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370" sId="64" odxf="1" dxf="1">
    <nc r="D20" t="inlineStr">
      <is>
        <t>130/20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371" sId="64" odxf="1" dxf="1" numFmtId="4">
    <nc r="E20">
      <v>192.01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64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372" sId="64" odxf="1" dxf="1">
    <nc r="C21" t="inlineStr">
      <is>
        <t>Компот из изюма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373" sId="64" odxf="1" dxf="1">
    <nc r="D21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374" sId="64" odxf="1" dxf="1" numFmtId="4">
    <nc r="E21">
      <v>62.1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64" sqref="B22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375" sId="64" odxf="1" dxf="1">
    <nc r="C22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4376" sId="64" odxf="1" dxf="1">
    <nc r="D22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4377" sId="64" odxf="1" dxf="1" numFmtId="4">
    <nc r="E22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64" sqref="B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4378" sId="64" odxf="1" dxf="1">
    <nc r="C23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379" sId="64" odxf="1" dxf="1">
    <nc r="D23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380" sId="64" odxf="1" dxf="1" numFmtId="4">
    <nc r="E23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381" sId="64" odxf="1" dxf="1">
    <nc r="B24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4382" sId="64" odxf="1" dxf="1">
    <nc r="C24" t="inlineStr">
      <is>
        <t>Молоко кипяченое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383" sId="64" odxf="1" dxf="1">
    <nc r="D24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384" sId="64" odxf="1" dxf="1" numFmtId="4">
    <nc r="E24">
      <v>96.3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64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4385" sId="64" odxf="1" dxf="1">
    <nc r="C25" t="inlineStr">
      <is>
        <t>Кондитерские изделия (печенье)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386" sId="64" odxf="1" dxf="1">
    <nc r="D25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387" sId="64" odxf="1" dxf="1" numFmtId="4">
    <nc r="E25">
      <v>90.2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4388" sId="64" odxf="1" dxf="1">
    <nc r="B26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4389" sId="64" odxf="1" dxf="1">
    <nc r="C26" t="inlineStr">
      <is>
        <t>Омлет натуральный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390" sId="64" odxf="1" dxf="1">
    <nc r="D26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391" sId="64" odxf="1" dxf="1" numFmtId="4">
    <nc r="E26">
      <v>335.23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64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392" sId="64" odxf="1" dxf="1">
    <nc r="C27" t="inlineStr">
      <is>
        <t>Чай с сахаром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393" sId="64" odxf="1" dxf="1">
    <nc r="D27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394" sId="64" odxf="1" dxf="1" numFmtId="4">
    <nc r="E27">
      <v>24.1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64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395" sId="64" odxf="1" dxf="1">
    <nc r="C28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396" sId="64" odxf="1" dxf="1">
    <nc r="D28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397" sId="64" odxf="1" dxf="1" numFmtId="4">
    <nc r="E28">
      <v>70.5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64" sqref="B29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64" sqref="C29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4398" sId="64" odxf="1" dxf="1">
    <nc r="D29" t="inlineStr">
      <is>
        <t>152,36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399" sId="64" odxf="1" dxf="1">
    <nc r="E29">
      <f>E27+E26+E25+E24+E23+E22+E20+E19+E18+E17+E16+E15+E14+E13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400" sId="53">
    <oc r="D9" t="inlineStr">
      <is>
        <t>День</t>
      </is>
    </oc>
    <nc r="D9"/>
  </rcc>
  <rcc rId="4401" sId="53" numFmtId="19">
    <oc r="E9">
      <v>45443</v>
    </oc>
    <nc r="E9"/>
  </rcc>
  <rcc rId="4402" sId="52">
    <oc r="D9" t="inlineStr">
      <is>
        <t>День</t>
      </is>
    </oc>
    <nc r="D9"/>
  </rcc>
  <rcc rId="4403" sId="52" numFmtId="19">
    <oc r="E9">
      <v>45442</v>
    </oc>
    <nc r="E9"/>
  </rcc>
  <rcc rId="4404" sId="51">
    <oc r="D9" t="inlineStr">
      <is>
        <t>День</t>
      </is>
    </oc>
    <nc r="D9"/>
  </rcc>
  <rcc rId="4405" sId="51" numFmtId="19">
    <oc r="E9">
      <v>45441</v>
    </oc>
    <nc r="E9"/>
  </rcc>
  <rcc rId="4406" sId="50">
    <oc r="D9" t="inlineStr">
      <is>
        <t>День</t>
      </is>
    </oc>
    <nc r="D9"/>
  </rcc>
  <rcc rId="4407" sId="50" numFmtId="19">
    <oc r="E9">
      <v>45440</v>
    </oc>
    <nc r="E9"/>
  </rcc>
  <rcc rId="4408" sId="49">
    <oc r="D9" t="inlineStr">
      <is>
        <t>День</t>
      </is>
    </oc>
    <nc r="D9"/>
  </rcc>
  <rcc rId="4409" sId="49" numFmtId="19">
    <oc r="E9">
      <v>45439</v>
    </oc>
    <nc r="E9"/>
  </rcc>
  <rcc rId="4410" sId="47">
    <oc r="D9" t="inlineStr">
      <is>
        <t>День</t>
      </is>
    </oc>
    <nc r="D9"/>
  </rcc>
  <rcc rId="4411" sId="47" numFmtId="19">
    <oc r="E9">
      <v>45436</v>
    </oc>
    <nc r="E9"/>
  </rcc>
  <rcc rId="4412" sId="46">
    <oc r="D9" t="inlineStr">
      <is>
        <t>День</t>
      </is>
    </oc>
    <nc r="D9"/>
  </rcc>
  <rcc rId="4413" sId="46" numFmtId="19">
    <oc r="E9">
      <v>45435</v>
    </oc>
    <nc r="E9"/>
  </rcc>
  <rcc rId="4414" sId="20">
    <oc r="D9" t="inlineStr">
      <is>
        <t>День</t>
      </is>
    </oc>
    <nc r="D9"/>
  </rcc>
  <rcc rId="4415" sId="20" numFmtId="19">
    <oc r="E9">
      <v>45434</v>
    </oc>
    <nc r="E9"/>
  </rcc>
  <rcc rId="4416" sId="19">
    <oc r="D9" t="inlineStr">
      <is>
        <t>День</t>
      </is>
    </oc>
    <nc r="D9"/>
  </rcc>
  <rcc rId="4417" sId="19" numFmtId="19">
    <oc r="E9">
      <v>45433</v>
    </oc>
    <nc r="E9"/>
  </rcc>
  <rcc rId="4418" sId="9">
    <oc r="D9" t="inlineStr">
      <is>
        <t>День</t>
      </is>
    </oc>
    <nc r="D9"/>
  </rcc>
  <rcc rId="4419" sId="9" numFmtId="19">
    <oc r="E9">
      <v>45420</v>
    </oc>
    <nc r="E9"/>
  </rcc>
  <rcc rId="4420" sId="8">
    <oc r="D9" t="inlineStr">
      <is>
        <t>День</t>
      </is>
    </oc>
    <nc r="D9"/>
  </rcc>
  <rcc rId="4421" sId="8" numFmtId="19">
    <oc r="E9">
      <v>45419</v>
    </oc>
    <nc r="E9"/>
  </rcc>
  <rcc rId="4422" sId="6">
    <oc r="D9" t="inlineStr">
      <is>
        <t>День</t>
      </is>
    </oc>
    <nc r="D9"/>
  </rcc>
  <rcc rId="4423" sId="6" numFmtId="19">
    <oc r="E9">
      <v>45415</v>
    </oc>
    <nc r="E9"/>
  </rcc>
  <rcc rId="4424" sId="8">
    <oc r="C18" t="inlineStr">
      <is>
        <t>Салат из квашенной капусты</t>
      </is>
    </oc>
    <nc r="C18" t="inlineStr">
      <is>
        <t>Салат из белокачанной капусты</t>
      </is>
    </nc>
  </rcc>
  <rcc rId="4425" sId="9">
    <oc r="C16" t="inlineStr">
      <is>
        <t>Апельсин</t>
      </is>
    </oc>
    <nc r="C16" t="inlineStr">
      <is>
        <t>Сок</t>
      </is>
    </nc>
  </rcc>
  <rcc rId="4426" sId="9">
    <oc r="D16" t="inlineStr">
      <is>
        <t>100</t>
      </is>
    </oc>
    <nc r="D16" t="inlineStr">
      <is>
        <t>180</t>
      </is>
    </nc>
  </rcc>
  <rcc rId="4427" sId="9" numFmtId="4">
    <oc r="E16">
      <v>47</v>
    </oc>
    <nc r="E16">
      <v>96</v>
    </nc>
  </rcc>
  <rcc rId="4428" sId="9">
    <oc r="C17" t="inlineStr">
      <is>
        <t>Икра кабачковая</t>
      </is>
    </oc>
    <nc r="C17" t="inlineStr">
      <is>
        <t>Салат из моркови</t>
      </is>
    </nc>
  </rcc>
  <rcc rId="4429" sId="9">
    <oc r="D17" t="inlineStr">
      <is>
        <t>50</t>
      </is>
    </oc>
    <nc r="D17" t="inlineStr">
      <is>
        <t>60</t>
      </is>
    </nc>
  </rcc>
  <rcc rId="4430" sId="19">
    <oc r="C16" t="inlineStr">
      <is>
        <t>Сок</t>
      </is>
    </oc>
    <nc r="C16" t="inlineStr">
      <is>
        <t>Яблоко</t>
      </is>
    </nc>
  </rcc>
  <rcc rId="4431" sId="19">
    <oc r="D16" t="inlineStr">
      <is>
        <t>180</t>
      </is>
    </oc>
    <nc r="D16" t="inlineStr">
      <is>
        <t>100</t>
      </is>
    </nc>
  </rcc>
  <rcc rId="4432" sId="19" numFmtId="4">
    <oc r="E16">
      <v>94.4</v>
    </oc>
    <nc r="E16">
      <v>47</v>
    </nc>
  </rcc>
  <rcc rId="4433" sId="20">
    <oc r="C16" t="inlineStr">
      <is>
        <t>апельсин</t>
      </is>
    </oc>
    <nc r="C16" t="inlineStr">
      <is>
        <t>Сок</t>
      </is>
    </nc>
  </rcc>
  <rcc rId="4434" sId="20">
    <oc r="D16" t="inlineStr">
      <is>
        <t>100</t>
      </is>
    </oc>
    <nc r="D16" t="inlineStr">
      <is>
        <t>180</t>
      </is>
    </nc>
  </rcc>
  <rcc rId="4435" sId="20" numFmtId="4">
    <oc r="E16">
      <v>47</v>
    </oc>
    <nc r="E16">
      <v>96</v>
    </nc>
  </rcc>
  <rcc rId="4436" sId="46">
    <oc r="C17" t="inlineStr">
      <is>
        <t>Икра кабачковая</t>
      </is>
    </oc>
    <nc r="C17" t="inlineStr">
      <is>
        <t>Салат из моркови</t>
      </is>
    </nc>
  </rcc>
  <rcc rId="4437" sId="46">
    <oc r="D17" t="inlineStr">
      <is>
        <t>50</t>
      </is>
    </oc>
    <nc r="D17" t="inlineStr">
      <is>
        <t>60</t>
      </is>
    </nc>
  </rcc>
  <rcc rId="4438" sId="51">
    <oc r="C16" t="inlineStr">
      <is>
        <t>Сок</t>
      </is>
    </oc>
    <nc r="C16" t="inlineStr">
      <is>
        <t>Яблоко</t>
      </is>
    </nc>
  </rcc>
  <rcc rId="4439" sId="51">
    <oc r="D16" t="inlineStr">
      <is>
        <t>180</t>
      </is>
    </oc>
    <nc r="D16" t="inlineStr">
      <is>
        <t>100</t>
      </is>
    </nc>
  </rcc>
  <rcc rId="4440" sId="51" numFmtId="4">
    <oc r="E16">
      <v>94.4</v>
    </oc>
    <nc r="E16">
      <v>47</v>
    </nc>
  </rcc>
  <rcc rId="4441" sId="52">
    <oc r="C17" t="inlineStr">
      <is>
        <t>Салат картофельный с морковуью и кукурузой к/с</t>
      </is>
    </oc>
    <nc r="C17" t="inlineStr">
      <is>
        <t>Салат из моркови</t>
      </is>
    </nc>
  </rcc>
  <rcc rId="4442" sId="53">
    <oc r="C17" t="inlineStr">
      <is>
        <t>Сок</t>
      </is>
    </oc>
    <nc r="C17" t="inlineStr">
      <is>
        <t>Яблоко</t>
      </is>
    </nc>
  </rcc>
  <rcc rId="4443" sId="53">
    <oc r="D17" t="inlineStr">
      <is>
        <t>180</t>
      </is>
    </oc>
    <nc r="D17" t="inlineStr">
      <is>
        <t>100</t>
      </is>
    </nc>
  </rcc>
  <rcc rId="4444" sId="53" numFmtId="4">
    <oc r="E17">
      <v>94.4</v>
    </oc>
    <nc r="E17">
      <v>47</v>
    </nc>
  </rcc>
  <rcc rId="4445" sId="53">
    <oc r="C18" t="inlineStr">
      <is>
        <t>Салат из квашенной капусты</t>
      </is>
    </oc>
    <nc r="C18" t="inlineStr">
      <is>
        <t>Салат из отварной свеклы с маслом растительным</t>
      </is>
    </nc>
  </rcc>
  <rcc rId="4446" sId="53">
    <oc r="C27" t="inlineStr">
      <is>
        <t>Биточки-рубленные из рыбы</t>
      </is>
    </oc>
    <nc r="C27" t="inlineStr">
      <is>
        <t>Расстегай с рыбой</t>
      </is>
    </nc>
  </rcc>
  <rcc rId="4447" sId="53">
    <oc r="D27" t="inlineStr">
      <is>
        <t>70</t>
      </is>
    </oc>
    <nc r="D27" t="inlineStr">
      <is>
        <t>100</t>
      </is>
    </nc>
  </rcc>
  <rcc rId="4448" sId="53" numFmtId="4">
    <oc r="E27">
      <v>124.6</v>
    </oc>
    <nc r="E27">
      <v>325</v>
    </nc>
  </rcc>
  <rcc rId="4449" sId="53">
    <oc r="C28" t="inlineStr">
      <is>
        <t>Каша гречневая рассыпчатая с овощами с маслом сливочным</t>
      </is>
    </oc>
    <nc r="C28"/>
  </rcc>
  <rcc rId="4450" sId="53">
    <oc r="D28" t="inlineStr">
      <is>
        <t>130/3</t>
      </is>
    </oc>
    <nc r="D28"/>
  </rcc>
  <rcc rId="4451" sId="53" numFmtId="4">
    <oc r="E28">
      <v>181.83</v>
    </oc>
    <nc r="E28"/>
  </rcc>
  <rcc rId="4452" sId="53">
    <oc r="C30" t="inlineStr">
      <is>
        <t>Хлеб пшеничный</t>
      </is>
    </oc>
    <nc r="C30"/>
  </rcc>
  <rcc rId="4453" sId="53" numFmtId="4">
    <oc r="E30">
      <v>70.5</v>
    </oc>
    <nc r="E30"/>
  </rcc>
  <rcc rId="4454" sId="53">
    <oc r="D30" t="inlineStr">
      <is>
        <t>30</t>
      </is>
    </oc>
    <nc r="D30"/>
  </rcc>
  <rcc rId="4455" sId="54">
    <nc r="C16" t="inlineStr">
      <is>
        <t>Сок</t>
      </is>
    </nc>
  </rcc>
  <rcc rId="4456" sId="54">
    <nc r="D16" t="inlineStr">
      <is>
        <t>180</t>
      </is>
    </nc>
  </rcc>
  <rcc rId="4457" sId="54" numFmtId="4">
    <nc r="E16">
      <v>96.4</v>
    </nc>
  </rcc>
  <rcc rId="4458" sId="54">
    <nc r="C17" t="inlineStr">
      <is>
        <t>помидоры свежие</t>
      </is>
    </nc>
  </rcc>
  <rcc rId="4459" sId="54">
    <nc r="D17" t="inlineStr">
      <is>
        <t>60</t>
      </is>
    </nc>
  </rcc>
  <rcc rId="4460" sId="54" numFmtId="4">
    <nc r="E17">
      <v>13.5</v>
    </nc>
  </rcc>
  <rcc rId="4461" sId="55">
    <nc r="C16" t="inlineStr">
      <is>
        <t>Яблоко</t>
      </is>
    </nc>
  </rcc>
  <rcc rId="4462" sId="55">
    <nc r="D16" t="inlineStr">
      <is>
        <t>100</t>
      </is>
    </nc>
  </rcc>
  <rcc rId="4463" sId="55" numFmtId="4">
    <nc r="E16">
      <v>47</v>
    </nc>
  </rcc>
  <rcc rId="4464" sId="55">
    <nc r="C17" t="inlineStr">
      <is>
        <t>Салат из свежей капусты</t>
      </is>
    </nc>
  </rcc>
  <rcc rId="4465" sId="55">
    <nc r="D17" t="inlineStr">
      <is>
        <t>60</t>
      </is>
    </nc>
  </rcc>
  <rcc rId="4466" sId="56">
    <nc r="C16" t="inlineStr">
      <is>
        <t>Сок</t>
      </is>
    </nc>
  </rcc>
  <rcc rId="4467" sId="56">
    <nc r="D16" t="inlineStr">
      <is>
        <t>180</t>
      </is>
    </nc>
  </rcc>
  <rcc rId="4468" sId="56" numFmtId="4">
    <nc r="E16">
      <v>96.4</v>
    </nc>
  </rcc>
  <rcc rId="4469" sId="56">
    <nc r="C17" t="inlineStr">
      <is>
        <t>Огурцы свежие порционно</t>
      </is>
    </nc>
  </rcc>
  <rcc rId="4470" sId="56" numFmtId="4">
    <nc r="E17">
      <v>15.4</v>
    </nc>
  </rcc>
  <rcc rId="4471" sId="57">
    <nc r="C17" t="inlineStr">
      <is>
        <t>Помидоры свежие</t>
      </is>
    </nc>
  </rcc>
  <rcc rId="4472" sId="57">
    <nc r="D17" t="inlineStr">
      <is>
        <t>60</t>
      </is>
    </nc>
  </rcc>
  <rcc rId="4473" sId="57" numFmtId="4">
    <nc r="E17">
      <v>14.3</v>
    </nc>
  </rcc>
  <rcc rId="4474" sId="57">
    <nc r="C20" t="inlineStr">
      <is>
        <t>Каша Ячневая вязкая с маслом сливочным</t>
      </is>
    </nc>
  </rcc>
  <rcc rId="4475" sId="59">
    <nc r="C17" t="inlineStr">
      <is>
        <t>Салат из моркови</t>
      </is>
    </nc>
  </rcc>
  <rcc rId="4476" sId="60">
    <nc r="C17" t="inlineStr">
      <is>
        <t>Помидоры свежие</t>
      </is>
    </nc>
  </rcc>
  <rcc rId="4477" sId="60">
    <nc r="D17" t="inlineStr">
      <is>
        <t>60</t>
      </is>
    </nc>
  </rcc>
  <rcc rId="4478" sId="60" numFmtId="4">
    <nc r="E17">
      <v>14.3</v>
    </nc>
  </rcc>
  <rcc rId="4479" sId="61">
    <nc r="C16" t="inlineStr">
      <is>
        <t>Яблоко</t>
      </is>
    </nc>
  </rcc>
  <rcc rId="4480" sId="61">
    <nc r="D16" t="inlineStr">
      <is>
        <t>100</t>
      </is>
    </nc>
  </rcc>
  <rcc rId="4481" sId="61" numFmtId="4">
    <nc r="E16">
      <v>47</v>
    </nc>
  </rcc>
  <rcc rId="4482" sId="61">
    <nc r="C17" t="inlineStr">
      <is>
        <t>Огурцы свежие</t>
      </is>
    </nc>
  </rcc>
  <rcc rId="4483" sId="61">
    <nc r="D17" t="inlineStr">
      <is>
        <t>60</t>
      </is>
    </nc>
  </rcc>
  <rcc rId="4484" sId="61" numFmtId="4">
    <nc r="E17">
      <v>14.3</v>
    </nc>
  </rcc>
  <rcc rId="4485" sId="61">
    <nc r="C19" t="inlineStr">
      <is>
        <t>бефстроганов из отварной говядины</t>
      </is>
    </nc>
  </rcc>
  <rcc rId="4486" sId="61">
    <nc r="D19" t="inlineStr">
      <is>
        <t>40/40</t>
      </is>
    </nc>
  </rcc>
  <rrc rId="4487" sId="61" ref="A19:XFD19" action="insertRow"/>
  <rcc rId="4488" sId="61">
    <nc r="C19" t="inlineStr">
      <is>
        <t>Рис отварнйой рассыпчатый</t>
      </is>
    </nc>
  </rcc>
  <rcc rId="4489" sId="61">
    <nc r="D19" t="inlineStr">
      <is>
        <t>130/2</t>
      </is>
    </nc>
  </rcc>
  <rcc rId="4490" sId="61" numFmtId="4">
    <nc r="E19">
      <v>118</v>
    </nc>
  </rcc>
  <rcc rId="4491" sId="62">
    <nc r="C17" t="inlineStr">
      <is>
        <t>Салат из моркови</t>
      </is>
    </nc>
  </rcc>
  <rcc rId="4492" sId="63">
    <nc r="C18" t="inlineStr">
      <is>
        <t>Салат из отварной свеклы с маслом расстительным</t>
      </is>
    </nc>
  </rcc>
  <rcc rId="4493" sId="63">
    <nc r="C27" t="inlineStr">
      <is>
        <t>Расстегай с рыбой</t>
      </is>
    </nc>
  </rcc>
  <rcc rId="4494" sId="63">
    <nc r="D27" t="inlineStr">
      <is>
        <t>100</t>
      </is>
    </nc>
  </rcc>
  <rcc rId="4495" sId="63" numFmtId="4">
    <nc r="E27">
      <v>420</v>
    </nc>
  </rcc>
  <rcc rId="4496" sId="64">
    <nc r="C16" t="inlineStr">
      <is>
        <t>Сок</t>
      </is>
    </nc>
  </rcc>
  <rcc rId="4497" sId="64">
    <nc r="D16" t="inlineStr">
      <is>
        <t>180</t>
      </is>
    </nc>
  </rcc>
  <rcc rId="4498" sId="64" numFmtId="4">
    <nc r="E16">
      <v>97.4</v>
    </nc>
  </rcc>
  <rcc rId="4499" sId="64">
    <nc r="C17" t="inlineStr">
      <is>
        <t>Помидоры свежие</t>
      </is>
    </nc>
  </rcc>
  <rcc rId="4500" sId="64">
    <nc r="D17" t="inlineStr">
      <is>
        <t>60</t>
      </is>
    </nc>
  </rcc>
  <rcc rId="4501" sId="64" numFmtId="4">
    <nc r="E17">
      <v>14.3</v>
    </nc>
  </rcc>
  <rcv guid="{7D113E4B-2489-4A93-A066-E9128A217E1E}" action="delete"/>
  <rcv guid="{7D113E4B-2489-4A93-A066-E9128A217E1E}" action="add"/>
  <rsnm rId="4502" sheetId="6" oldName="[меню для июль 2024.xlsx]3 мая" newName="[меню для июль 2024.xlsx]1 июля"/>
  <rsnm rId="4503" sheetId="8" oldName="[меню для июль 2024.xlsx]7 мая" newName="[меню для июль 2024.xlsx]2 июля"/>
  <rsnm rId="4504" sheetId="9" oldName="[меню для июль 2024.xlsx]8 мая" newName="[меню для июль 2024.xlsx]3 июля"/>
  <rsnm rId="4505" sheetId="19" oldName="[меню для июль 2024.xlsx]21 мая" newName="[меню для июль 2024.xlsx]4 июля"/>
  <rsnm rId="4506" sheetId="20" oldName="[меню для июль 2024.xlsx]22 мая" newName="[меню для июль 2024.xlsx]5 июля"/>
  <rsnm rId="4507" sheetId="46" oldName="[меню для июль 2024.xlsx]23 мая" newName="[меню для июль 2024.xlsx]8 июля"/>
  <rsnm rId="4508" sheetId="47" oldName="[меню для июль 2024.xlsx]24 мая" newName="[меню для июль 2024.xlsx]9 июля"/>
  <rsnm rId="4509" sheetId="49" oldName="[меню для июль 2024.xlsx]27 мая" newName="[меню для июль 2024.xlsx]10 июля"/>
  <rsnm rId="4510" sheetId="50" oldName="[меню для июль 2024.xlsx]28 мая" newName="[меню для июль 2024.xlsx]11 июля"/>
  <rsnm rId="4511" sheetId="51" oldName="[меню для июль 2024.xlsx]29 мая" newName="[меню для июль 2024.xlsx]12 июля"/>
  <rsnm rId="4512" sheetId="52" oldName="[меню для июль 2024.xlsx]30 мая" newName="[меню для июль 2024.xlsx]15 июля"/>
  <rsnm rId="4513" sheetId="53" oldName="[меню для июль 2024.xlsx]31 мая" newName="[меню для июль 2024.xlsx]16 июля"/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2:E29"/>
  <sheetViews>
    <sheetView showGridLines="0" showRowColHeaders="0" workbookViewId="0">
      <selection activeCell="E29" sqref="E2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45352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43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1766.52</v>
      </c>
    </row>
  </sheetData>
  <customSheetViews>
    <customSheetView guid="{7D113E4B-2489-4A93-A066-E9128A217E1E}" showGridLines="0" showRowCol="0" state="hidden">
      <selection activeCell="E29" sqref="E29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6"/>
    </customSheetView>
    <customSheetView guid="{CF323A0F-1DFE-4557-8BFE-A46AAA93D43C}" showGridLines="0" showRowCol="0">
      <selection activeCell="C4" sqref="C4"/>
      <pageMargins left="0.25" right="0.25" top="0.75" bottom="0.75" header="0.3" footer="0.3"/>
      <pageSetup paperSize="9" orientation="landscape" r:id="rId7"/>
    </customSheetView>
  </customSheetViews>
  <pageMargins left="0.25" right="0.25" top="0.75" bottom="0.75" header="0.3" footer="0.3"/>
  <pageSetup paperSize="9" orientation="landscape" r:id="rId8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6" workbookViewId="0">
      <selection activeCell="C41" sqref="C41"/>
    </sheetView>
  </sheetViews>
  <sheetFormatPr defaultRowHeight="15" x14ac:dyDescent="0.25"/>
  <sheetData/>
  <customSheetViews>
    <customSheetView guid="{7D113E4B-2489-4A93-A066-E9128A217E1E}" state="hidden" topLeftCell="A16">
      <selection activeCell="C41" sqref="C4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45384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7D113E4B-2489-4A93-A066-E9128A217E1E}" state="hidden">
      <selection activeCell="E9" sqref="E9"/>
      <pageMargins left="0.7" right="0.7" top="0.75" bottom="0.75" header="0.3" footer="0.3"/>
    </customSheetView>
    <customSheetView guid="{CF323A0F-1DFE-4557-8BFE-A46AAA93D43C}" topLeftCell="A4">
      <selection activeCell="K13" sqref="K1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4" workbookViewId="0">
      <selection activeCell="D18" sqref="D18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45385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138</v>
      </c>
      <c r="D17" s="37" t="s">
        <v>35</v>
      </c>
      <c r="E17" s="44">
        <v>24.24</v>
      </c>
    </row>
    <row r="18" spans="2:5" ht="52.15" customHeight="1" x14ac:dyDescent="0.25">
      <c r="B18" s="5"/>
      <c r="C18" s="40" t="s">
        <v>139</v>
      </c>
      <c r="D18" s="41" t="s">
        <v>55</v>
      </c>
      <c r="E18" s="45">
        <v>121.57</v>
      </c>
    </row>
    <row r="19" spans="2:5" ht="36.6" customHeight="1" x14ac:dyDescent="0.25">
      <c r="B19" s="5"/>
      <c r="C19" s="40" t="s">
        <v>140</v>
      </c>
      <c r="D19" s="41" t="s">
        <v>115</v>
      </c>
      <c r="E19" s="45">
        <v>396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144</v>
      </c>
      <c r="D26" s="33" t="s">
        <v>89</v>
      </c>
      <c r="E26" s="23">
        <v>201.6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31</v>
      </c>
      <c r="E29" s="50">
        <f>E28+E27+E26+E25+E24+E23+E22+E21+E20+E19+E18+E17+E16+E15+E14+E13</f>
        <v>1867.14</v>
      </c>
    </row>
  </sheetData>
  <customSheetViews>
    <customSheetView guid="{7D113E4B-2489-4A93-A066-E9128A217E1E}" state="hidden" topLeftCell="A4">
      <selection activeCell="D18" sqref="D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45414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127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41</v>
      </c>
      <c r="C17" s="18" t="s">
        <v>129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130</v>
      </c>
      <c r="D18" s="41" t="s">
        <v>55</v>
      </c>
      <c r="E18" s="45">
        <v>76.569999999999993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133</v>
      </c>
      <c r="D20" s="43" t="s">
        <v>16</v>
      </c>
      <c r="E20" s="46">
        <v>108</v>
      </c>
    </row>
    <row r="21" spans="2:5" x14ac:dyDescent="0.25">
      <c r="B21" s="5"/>
      <c r="C21" s="40" t="s">
        <v>2</v>
      </c>
      <c r="D21" s="41" t="s">
        <v>132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134</v>
      </c>
      <c r="D25" s="32" t="s">
        <v>74</v>
      </c>
      <c r="E25" s="21">
        <v>347.5</v>
      </c>
    </row>
    <row r="26" spans="2:5" ht="21.75" customHeight="1" x14ac:dyDescent="0.25">
      <c r="B26" s="2"/>
      <c r="C26" s="24" t="s">
        <v>75</v>
      </c>
      <c r="D26" s="33" t="s">
        <v>13</v>
      </c>
      <c r="E26" s="23">
        <v>24.1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31</v>
      </c>
      <c r="E28" s="50">
        <f>E27+E26+E25+E24+E23+E22+E21+E20+E19+E18+E17+E16+E15+E14+E13</f>
        <v>1740.8000000000002</v>
      </c>
    </row>
  </sheetData>
  <customSheetViews>
    <customSheetView guid="{7D113E4B-2489-4A93-A066-E9128A217E1E}" state="hidden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16" workbookViewId="0">
      <selection activeCell="G13" sqref="G13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98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7D113E4B-2489-4A93-A066-E9128A217E1E}" topLeftCell="A16">
      <selection activeCell="G13" sqref="G1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C17" sqref="C17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45418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98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7D113E4B-2489-4A93-A066-E9128A217E1E}" state="hidden">
      <selection activeCell="C17" sqref="C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topLeftCell="A4" workbookViewId="0">
      <selection activeCell="C18" sqref="C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20</v>
      </c>
      <c r="D17" s="35" t="s">
        <v>16</v>
      </c>
      <c r="E17" s="36">
        <v>94.4</v>
      </c>
    </row>
    <row r="18" spans="2:5" ht="30" x14ac:dyDescent="0.25">
      <c r="B18" s="5" t="s">
        <v>77</v>
      </c>
      <c r="C18" s="18" t="s">
        <v>163</v>
      </c>
      <c r="D18" s="37" t="s">
        <v>35</v>
      </c>
      <c r="E18" s="44">
        <v>53.88</v>
      </c>
    </row>
    <row r="19" spans="2:5" ht="52.15" customHeight="1" x14ac:dyDescent="0.25">
      <c r="B19" s="5"/>
      <c r="C19" s="40" t="s">
        <v>85</v>
      </c>
      <c r="D19" s="41" t="s">
        <v>55</v>
      </c>
      <c r="E19" s="45">
        <v>121.66</v>
      </c>
    </row>
    <row r="20" spans="2:5" ht="36.6" customHeight="1" x14ac:dyDescent="0.25">
      <c r="B20" s="5"/>
      <c r="C20" s="40" t="s">
        <v>86</v>
      </c>
      <c r="D20" s="41" t="s">
        <v>87</v>
      </c>
      <c r="E20" s="45">
        <v>131.19999999999999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93</v>
      </c>
      <c r="D27" s="32" t="s">
        <v>69</v>
      </c>
      <c r="E27" s="21">
        <v>124.6</v>
      </c>
    </row>
    <row r="28" spans="2:5" ht="40.15" customHeight="1" x14ac:dyDescent="0.25">
      <c r="B28" s="5"/>
      <c r="C28" s="54" t="s">
        <v>94</v>
      </c>
      <c r="D28" s="55" t="s">
        <v>95</v>
      </c>
      <c r="E28" s="56">
        <v>181.83</v>
      </c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 t="s">
        <v>2</v>
      </c>
      <c r="D30" s="33" t="s">
        <v>19</v>
      </c>
      <c r="E30" s="23">
        <v>70.5</v>
      </c>
    </row>
    <row r="31" spans="2:5" ht="66" customHeight="1" thickBot="1" x14ac:dyDescent="0.3">
      <c r="B31" s="3"/>
      <c r="C31" s="19"/>
      <c r="D31" s="49" t="s">
        <v>31</v>
      </c>
      <c r="E31" s="50">
        <f>E29+E27+E26+E25+E24+E23+E21+E20+E19+E18+E17+E15+E14+E13</f>
        <v>1429.6000000000001</v>
      </c>
    </row>
  </sheetData>
  <customSheetViews>
    <customSheetView guid="{7D113E4B-2489-4A93-A066-E9128A217E1E}" topLeftCell="A4">
      <selection activeCell="C18" sqref="C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22" workbookViewId="0">
      <selection activeCell="C18" sqref="C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96</v>
      </c>
    </row>
    <row r="17" spans="2:5" ht="30" x14ac:dyDescent="0.25">
      <c r="B17" s="5" t="s">
        <v>77</v>
      </c>
      <c r="C17" s="18" t="s">
        <v>164</v>
      </c>
      <c r="D17" s="37" t="s">
        <v>35</v>
      </c>
      <c r="E17" s="44">
        <v>62.34</v>
      </c>
    </row>
    <row r="18" spans="2:5" ht="52.15" customHeight="1" x14ac:dyDescent="0.25">
      <c r="B18" s="5"/>
      <c r="C18" s="40" t="s">
        <v>67</v>
      </c>
      <c r="D18" s="41" t="s">
        <v>21</v>
      </c>
      <c r="E18" s="45">
        <v>104.59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70</v>
      </c>
      <c r="D20" s="41" t="s">
        <v>71</v>
      </c>
      <c r="E20" s="45">
        <v>192.01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E27+E26+E25+E24+E23+E22+E20+E19+E18+E17+E16+E15+E14+E13</f>
        <v>1743.9499999999998</v>
      </c>
    </row>
  </sheetData>
  <customSheetViews>
    <customSheetView guid="{7D113E4B-2489-4A93-A066-E9128A217E1E}" topLeftCell="A22">
      <selection activeCell="C18" sqref="C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45393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43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1766.52</v>
      </c>
    </row>
  </sheetData>
  <customSheetViews>
    <customSheetView guid="{7D113E4B-2489-4A93-A066-E9128A217E1E}" state="hidden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45394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15</v>
      </c>
      <c r="E13" s="26">
        <v>207.6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66</v>
      </c>
      <c r="D17" s="37" t="s">
        <v>53</v>
      </c>
      <c r="E17" s="44">
        <v>34.799999999999997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158</v>
      </c>
      <c r="D19" s="41" t="s">
        <v>69</v>
      </c>
      <c r="E19" s="45">
        <v>211.06</v>
      </c>
    </row>
    <row r="20" spans="2:5" ht="36" customHeight="1" x14ac:dyDescent="0.25">
      <c r="B20" s="5"/>
      <c r="C20" s="40" t="s">
        <v>159</v>
      </c>
      <c r="D20" s="41" t="s">
        <v>95</v>
      </c>
      <c r="E20" s="45">
        <v>145.86000000000001</v>
      </c>
    </row>
    <row r="21" spans="2:5" x14ac:dyDescent="0.25">
      <c r="B21" s="5"/>
      <c r="C21" s="42" t="s">
        <v>57</v>
      </c>
      <c r="D21" s="43" t="s">
        <v>16</v>
      </c>
      <c r="E21" s="46">
        <v>68.180000000000007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21.6" customHeight="1" thickBot="1" x14ac:dyDescent="0.3">
      <c r="B23" s="2"/>
      <c r="C23" s="60" t="s">
        <v>2</v>
      </c>
      <c r="D23" s="61" t="s">
        <v>46</v>
      </c>
      <c r="E23" s="62">
        <v>58.75</v>
      </c>
    </row>
    <row r="24" spans="2:5" ht="60" x14ac:dyDescent="0.25">
      <c r="B24" s="6" t="s">
        <v>42</v>
      </c>
      <c r="C24" s="20" t="s">
        <v>91</v>
      </c>
      <c r="D24" s="32" t="s">
        <v>16</v>
      </c>
      <c r="E24" s="21">
        <v>90</v>
      </c>
    </row>
    <row r="25" spans="2:5" ht="16.5" thickBot="1" x14ac:dyDescent="0.3">
      <c r="B25" s="7"/>
      <c r="C25" s="22" t="s">
        <v>160</v>
      </c>
      <c r="D25" s="39" t="s">
        <v>18</v>
      </c>
      <c r="E25" s="48">
        <v>192</v>
      </c>
    </row>
    <row r="26" spans="2:5" ht="40.15" customHeight="1" x14ac:dyDescent="0.25">
      <c r="B26" s="5" t="s">
        <v>6</v>
      </c>
      <c r="C26" s="20" t="s">
        <v>161</v>
      </c>
      <c r="D26" s="32" t="s">
        <v>69</v>
      </c>
      <c r="E26" s="21">
        <v>124.56</v>
      </c>
    </row>
    <row r="27" spans="2:5" ht="22.15" customHeight="1" x14ac:dyDescent="0.25">
      <c r="B27" s="2"/>
      <c r="C27" s="24" t="s">
        <v>88</v>
      </c>
      <c r="D27" s="33" t="s">
        <v>89</v>
      </c>
      <c r="E27" s="23">
        <v>128.1</v>
      </c>
    </row>
    <row r="28" spans="2:5" ht="22.15" customHeight="1" x14ac:dyDescent="0.25">
      <c r="B28" s="2"/>
      <c r="C28" s="24" t="s">
        <v>75</v>
      </c>
      <c r="D28" s="33" t="s">
        <v>13</v>
      </c>
      <c r="E28" s="23">
        <v>24.1</v>
      </c>
    </row>
    <row r="29" spans="2:5" ht="14.45" customHeight="1" x14ac:dyDescent="0.25">
      <c r="B29" s="2"/>
      <c r="C29" s="24" t="s">
        <v>2</v>
      </c>
      <c r="D29" s="33" t="s">
        <v>19</v>
      </c>
      <c r="E29" s="23">
        <v>70.5</v>
      </c>
    </row>
    <row r="30" spans="2:5" ht="30.75" thickBot="1" x14ac:dyDescent="0.3">
      <c r="B30" s="3"/>
      <c r="C30" s="19"/>
      <c r="D30" s="49" t="s">
        <v>31</v>
      </c>
      <c r="E30" s="50">
        <f>E29+E28+E27+E26+E25+E24+E23+E22+E21+E20+E19+E18+E17+E16+E15+E14+E13</f>
        <v>1760.4399999999998</v>
      </c>
    </row>
  </sheetData>
  <customSheetViews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45397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45425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138</v>
      </c>
      <c r="D17" s="37" t="s">
        <v>35</v>
      </c>
      <c r="E17" s="44">
        <v>24.24</v>
      </c>
    </row>
    <row r="18" spans="2:5" ht="52.15" customHeight="1" x14ac:dyDescent="0.25">
      <c r="B18" s="5"/>
      <c r="C18" s="40" t="s">
        <v>139</v>
      </c>
      <c r="D18" s="41" t="s">
        <v>55</v>
      </c>
      <c r="E18" s="45">
        <v>121.57</v>
      </c>
    </row>
    <row r="19" spans="2:5" ht="36.6" customHeight="1" x14ac:dyDescent="0.25">
      <c r="B19" s="5"/>
      <c r="C19" s="40" t="s">
        <v>140</v>
      </c>
      <c r="D19" s="41" t="s">
        <v>115</v>
      </c>
      <c r="E19" s="45">
        <v>396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144</v>
      </c>
      <c r="D26" s="33" t="s">
        <v>89</v>
      </c>
      <c r="E26" s="23">
        <v>201.6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31</v>
      </c>
      <c r="E29" s="50">
        <f>E28+E27+E26+E25+E24+E23+E22+E21+E20+E19+E18+E17+E16+E15+E14+E13</f>
        <v>1867.14</v>
      </c>
    </row>
  </sheetData>
  <customSheetViews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45426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127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41</v>
      </c>
      <c r="C17" s="18" t="s">
        <v>129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130</v>
      </c>
      <c r="D18" s="41" t="s">
        <v>55</v>
      </c>
      <c r="E18" s="45">
        <v>76.569999999999993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133</v>
      </c>
      <c r="D20" s="43" t="s">
        <v>16</v>
      </c>
      <c r="E20" s="46">
        <v>108</v>
      </c>
    </row>
    <row r="21" spans="2:5" x14ac:dyDescent="0.25">
      <c r="B21" s="5"/>
      <c r="C21" s="40" t="s">
        <v>2</v>
      </c>
      <c r="D21" s="41" t="s">
        <v>132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134</v>
      </c>
      <c r="D25" s="32" t="s">
        <v>74</v>
      </c>
      <c r="E25" s="21">
        <v>347.5</v>
      </c>
    </row>
    <row r="26" spans="2:5" ht="21.75" customHeight="1" x14ac:dyDescent="0.25">
      <c r="B26" s="2"/>
      <c r="C26" s="24" t="s">
        <v>75</v>
      </c>
      <c r="D26" s="33" t="s">
        <v>13</v>
      </c>
      <c r="E26" s="23">
        <v>24.1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31</v>
      </c>
      <c r="E28" s="50">
        <f>E27+E26+E25+E24+E23+E22+E21+E20+E19+E18+E17+E16+E15+E14+E13</f>
        <v>1740.8000000000002</v>
      </c>
    </row>
  </sheetData>
  <customSheetViews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113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45427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114</v>
      </c>
      <c r="D13" s="30" t="s">
        <v>115</v>
      </c>
      <c r="E13" s="26">
        <v>71.2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118</v>
      </c>
      <c r="D17" s="37" t="s">
        <v>53</v>
      </c>
      <c r="E17" s="44">
        <v>46.4</v>
      </c>
    </row>
    <row r="18" spans="2:5" ht="52.15" customHeight="1" x14ac:dyDescent="0.25">
      <c r="B18" s="5"/>
      <c r="C18" s="40" t="s">
        <v>119</v>
      </c>
      <c r="D18" s="41" t="s">
        <v>120</v>
      </c>
      <c r="E18" s="45">
        <v>119.17</v>
      </c>
    </row>
    <row r="19" spans="2:5" ht="36.6" customHeight="1" x14ac:dyDescent="0.25">
      <c r="B19" s="5"/>
      <c r="C19" s="40" t="s">
        <v>121</v>
      </c>
      <c r="D19" s="41" t="s">
        <v>122</v>
      </c>
      <c r="E19" s="45">
        <v>243.48</v>
      </c>
    </row>
    <row r="20" spans="2:5" ht="36" customHeight="1" x14ac:dyDescent="0.25">
      <c r="B20" s="5"/>
      <c r="C20" s="40" t="s">
        <v>24</v>
      </c>
      <c r="D20" s="41" t="s">
        <v>16</v>
      </c>
      <c r="E20" s="45">
        <v>75.239999999999995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124</v>
      </c>
      <c r="D25" s="32" t="s">
        <v>44</v>
      </c>
      <c r="E25" s="21">
        <v>414.29</v>
      </c>
    </row>
    <row r="26" spans="2:5" ht="22.15" customHeight="1" x14ac:dyDescent="0.25">
      <c r="B26" s="2"/>
      <c r="C26" s="24" t="s">
        <v>96</v>
      </c>
      <c r="D26" s="33" t="s">
        <v>62</v>
      </c>
      <c r="E26" s="23">
        <v>26.48</v>
      </c>
    </row>
    <row r="27" spans="2:5" ht="66" customHeight="1" thickBot="1" x14ac:dyDescent="0.3">
      <c r="B27" s="3"/>
      <c r="C27" s="19"/>
      <c r="D27" s="49" t="s">
        <v>31</v>
      </c>
      <c r="E27" s="50">
        <f>E26+E25+E24+E23+E22+E21++E19+E18+E17+E16+E15+E14+E13</f>
        <v>1515.2100000000003</v>
      </c>
    </row>
  </sheetData>
  <customSheetViews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/>
  <customSheetViews>
    <customSheetView guid="{7D113E4B-2489-4A93-A066-E9128A217E1E}" state="hidden">
      <selection sqref="A1:XFD1048576"/>
      <pageMargins left="0.7" right="0.7" top="0.75" bottom="0.75" header="0.3" footer="0.3"/>
    </customSheetView>
    <customSheetView guid="{CF323A0F-1DFE-4557-8BFE-A46AAA93D43C}" topLeftCell="A7">
      <selection activeCell="A7"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4" workbookViewId="0">
      <selection activeCell="A4"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45428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98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7D113E4B-2489-4A93-A066-E9128A217E1E}" state="hidden" topLeftCell="A4">
      <selection activeCell="A4"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45429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20</v>
      </c>
      <c r="D17" s="35" t="s">
        <v>16</v>
      </c>
      <c r="E17" s="36">
        <v>94.4</v>
      </c>
    </row>
    <row r="18" spans="2:5" ht="30" x14ac:dyDescent="0.25">
      <c r="B18" s="5" t="s">
        <v>77</v>
      </c>
      <c r="C18" s="18" t="s">
        <v>84</v>
      </c>
      <c r="D18" s="37" t="s">
        <v>35</v>
      </c>
      <c r="E18" s="44">
        <v>53.88</v>
      </c>
    </row>
    <row r="19" spans="2:5" ht="52.15" customHeight="1" x14ac:dyDescent="0.25">
      <c r="B19" s="5"/>
      <c r="C19" s="40" t="s">
        <v>85</v>
      </c>
      <c r="D19" s="41" t="s">
        <v>55</v>
      </c>
      <c r="E19" s="45">
        <v>121.66</v>
      </c>
    </row>
    <row r="20" spans="2:5" ht="36.6" customHeight="1" x14ac:dyDescent="0.25">
      <c r="B20" s="5"/>
      <c r="C20" s="40" t="s">
        <v>86</v>
      </c>
      <c r="D20" s="41" t="s">
        <v>87</v>
      </c>
      <c r="E20" s="45">
        <v>131.19999999999999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93</v>
      </c>
      <c r="D27" s="32" t="s">
        <v>69</v>
      </c>
      <c r="E27" s="21">
        <v>124.6</v>
      </c>
    </row>
    <row r="28" spans="2:5" ht="40.15" customHeight="1" x14ac:dyDescent="0.25">
      <c r="B28" s="5"/>
      <c r="C28" s="54" t="s">
        <v>94</v>
      </c>
      <c r="D28" s="55" t="s">
        <v>95</v>
      </c>
      <c r="E28" s="56">
        <v>181.83</v>
      </c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 t="s">
        <v>2</v>
      </c>
      <c r="D30" s="33" t="s">
        <v>19</v>
      </c>
      <c r="E30" s="23">
        <v>70.5</v>
      </c>
    </row>
    <row r="31" spans="2:5" ht="66" customHeight="1" thickBot="1" x14ac:dyDescent="0.3">
      <c r="B31" s="3"/>
      <c r="C31" s="19"/>
      <c r="D31" s="49" t="s">
        <v>31</v>
      </c>
      <c r="E31" s="50">
        <f>E29+E27+E26+E25+E24+E23+E21+E20+E19+E18+E17+E15+E14+E13</f>
        <v>1429.6000000000001</v>
      </c>
    </row>
  </sheetData>
  <customSheetViews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45432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65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66</v>
      </c>
      <c r="D17" s="37" t="s">
        <v>53</v>
      </c>
      <c r="E17" s="44">
        <v>62.34</v>
      </c>
    </row>
    <row r="18" spans="2:5" ht="52.15" customHeight="1" x14ac:dyDescent="0.25">
      <c r="B18" s="5"/>
      <c r="C18" s="40" t="s">
        <v>67</v>
      </c>
      <c r="D18" s="41" t="s">
        <v>21</v>
      </c>
      <c r="E18" s="45">
        <v>104.59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70</v>
      </c>
      <c r="D20" s="41" t="s">
        <v>71</v>
      </c>
      <c r="E20" s="45">
        <v>192.01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E27+E26+E25+E24+E23+E22+E20+E19+E18+E17+E16+E15+E14+E13</f>
        <v>1694.9499999999998</v>
      </c>
    </row>
  </sheetData>
  <customSheetViews>
    <customSheetView guid="{7D113E4B-2489-4A93-A066-E9128A217E1E}" state="hidden">
      <selection activeCell="E9" sqref="E9"/>
      <pageMargins left="0.7" right="0.7" top="0.75" bottom="0.75" header="0.3" footer="0.3"/>
      <pageSetup paperSize="9" orientation="portrait" horizontalDpi="0" verticalDpi="0" r:id="rId1"/>
    </customSheetView>
  </customSheetViews>
  <pageMargins left="0.7" right="0.7" top="0.75" bottom="0.75" header="0.3" footer="0.3"/>
  <pageSetup paperSize="9" orientation="portrait" horizontalDpi="0" verticalDpi="0"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21" workbookViewId="0">
      <selection activeCell="E16" sqref="E1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109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47</v>
      </c>
      <c r="D13" s="30" t="s">
        <v>48</v>
      </c>
      <c r="E13" s="26">
        <v>241.16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50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52</v>
      </c>
      <c r="D17" s="37" t="s">
        <v>53</v>
      </c>
      <c r="E17" s="44">
        <v>53.88</v>
      </c>
    </row>
    <row r="18" spans="2:5" ht="52.15" customHeight="1" x14ac:dyDescent="0.25">
      <c r="B18" s="5"/>
      <c r="C18" s="40" t="s">
        <v>54</v>
      </c>
      <c r="D18" s="41" t="s">
        <v>55</v>
      </c>
      <c r="E18" s="45">
        <v>114.78</v>
      </c>
    </row>
    <row r="19" spans="2:5" ht="36.6" customHeight="1" x14ac:dyDescent="0.25">
      <c r="B19" s="5"/>
      <c r="C19" s="40" t="s">
        <v>56</v>
      </c>
      <c r="D19" s="41" t="s">
        <v>16</v>
      </c>
      <c r="E19" s="45">
        <v>303.43</v>
      </c>
    </row>
    <row r="20" spans="2:5" ht="36" customHeight="1" x14ac:dyDescent="0.25">
      <c r="B20" s="5"/>
      <c r="C20" s="40" t="s">
        <v>57</v>
      </c>
      <c r="D20" s="41" t="s">
        <v>16</v>
      </c>
      <c r="E20" s="45">
        <v>87.5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58</v>
      </c>
      <c r="D23" s="32" t="s">
        <v>16</v>
      </c>
      <c r="E23" s="21">
        <v>96.3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59</v>
      </c>
      <c r="D25" s="32" t="s">
        <v>60</v>
      </c>
      <c r="E25" s="21">
        <v>404.05</v>
      </c>
    </row>
    <row r="26" spans="2:5" ht="22.15" customHeight="1" x14ac:dyDescent="0.25">
      <c r="B26" s="2"/>
      <c r="C26" s="24" t="s">
        <v>61</v>
      </c>
      <c r="D26" s="33" t="s">
        <v>62</v>
      </c>
      <c r="E26" s="23">
        <v>26.48</v>
      </c>
    </row>
    <row r="27" spans="2:5" ht="14.45" customHeight="1" x14ac:dyDescent="0.25">
      <c r="B27" s="2"/>
      <c r="C27" s="24"/>
      <c r="D27" s="33"/>
      <c r="E27" s="23"/>
    </row>
    <row r="28" spans="2:5" ht="30.75" thickBot="1" x14ac:dyDescent="0.3">
      <c r="B28" s="3"/>
      <c r="C28" s="19"/>
      <c r="D28" s="49" t="s">
        <v>31</v>
      </c>
      <c r="E28" s="50">
        <f>E26+E25+E24+E23+E22+E21+E20+E19+E18+E17+E16+E15+E14+E13</f>
        <v>1817.16</v>
      </c>
    </row>
  </sheetData>
  <customSheetViews>
    <customSheetView guid="{7D113E4B-2489-4A93-A066-E9128A217E1E}" topLeftCell="A21">
      <selection activeCell="E16" sqref="E1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19" workbookViewId="0">
      <selection activeCell="E17" sqref="E17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96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1815.52</v>
      </c>
    </row>
  </sheetData>
  <customSheetViews>
    <customSheetView guid="{7D113E4B-2489-4A93-A066-E9128A217E1E}" topLeftCell="A19">
      <selection activeCell="E17" sqref="E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topLeftCell="A19" workbookViewId="0">
      <selection activeCell="D18" sqref="D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15</v>
      </c>
      <c r="E13" s="26">
        <v>207.6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164</v>
      </c>
      <c r="D17" s="37" t="s">
        <v>35</v>
      </c>
      <c r="E17" s="44">
        <v>34.799999999999997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158</v>
      </c>
      <c r="D19" s="41" t="s">
        <v>69</v>
      </c>
      <c r="E19" s="45">
        <v>211.06</v>
      </c>
    </row>
    <row r="20" spans="2:5" ht="36" customHeight="1" x14ac:dyDescent="0.25">
      <c r="B20" s="5"/>
      <c r="C20" s="40" t="s">
        <v>159</v>
      </c>
      <c r="D20" s="41" t="s">
        <v>95</v>
      </c>
      <c r="E20" s="45">
        <v>145.86000000000001</v>
      </c>
    </row>
    <row r="21" spans="2:5" x14ac:dyDescent="0.25">
      <c r="B21" s="5"/>
      <c r="C21" s="42" t="s">
        <v>57</v>
      </c>
      <c r="D21" s="43" t="s">
        <v>16</v>
      </c>
      <c r="E21" s="46">
        <v>68.180000000000007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21.6" customHeight="1" thickBot="1" x14ac:dyDescent="0.3">
      <c r="B23" s="2"/>
      <c r="C23" s="60" t="s">
        <v>2</v>
      </c>
      <c r="D23" s="61" t="s">
        <v>46</v>
      </c>
      <c r="E23" s="62">
        <v>58.75</v>
      </c>
    </row>
    <row r="24" spans="2:5" ht="60" x14ac:dyDescent="0.25">
      <c r="B24" s="6" t="s">
        <v>42</v>
      </c>
      <c r="C24" s="20" t="s">
        <v>91</v>
      </c>
      <c r="D24" s="32" t="s">
        <v>16</v>
      </c>
      <c r="E24" s="21">
        <v>90</v>
      </c>
    </row>
    <row r="25" spans="2:5" ht="16.5" thickBot="1" x14ac:dyDescent="0.3">
      <c r="B25" s="7"/>
      <c r="C25" s="22" t="s">
        <v>160</v>
      </c>
      <c r="D25" s="39" t="s">
        <v>18</v>
      </c>
      <c r="E25" s="48">
        <v>192</v>
      </c>
    </row>
    <row r="26" spans="2:5" ht="40.15" customHeight="1" x14ac:dyDescent="0.25">
      <c r="B26" s="5" t="s">
        <v>6</v>
      </c>
      <c r="C26" s="20" t="s">
        <v>161</v>
      </c>
      <c r="D26" s="32" t="s">
        <v>69</v>
      </c>
      <c r="E26" s="21">
        <v>124.56</v>
      </c>
    </row>
    <row r="27" spans="2:5" ht="22.15" customHeight="1" x14ac:dyDescent="0.25">
      <c r="B27" s="2"/>
      <c r="C27" s="24" t="s">
        <v>88</v>
      </c>
      <c r="D27" s="33" t="s">
        <v>89</v>
      </c>
      <c r="E27" s="23">
        <v>128.1</v>
      </c>
    </row>
    <row r="28" spans="2:5" ht="22.15" customHeight="1" x14ac:dyDescent="0.25">
      <c r="B28" s="2"/>
      <c r="C28" s="24" t="s">
        <v>75</v>
      </c>
      <c r="D28" s="33" t="s">
        <v>13</v>
      </c>
      <c r="E28" s="23">
        <v>24.1</v>
      </c>
    </row>
    <row r="29" spans="2:5" ht="14.45" customHeight="1" x14ac:dyDescent="0.25">
      <c r="B29" s="2"/>
      <c r="C29" s="24" t="s">
        <v>2</v>
      </c>
      <c r="D29" s="33" t="s">
        <v>19</v>
      </c>
      <c r="E29" s="23">
        <v>70.5</v>
      </c>
    </row>
    <row r="30" spans="2:5" ht="30.75" thickBot="1" x14ac:dyDescent="0.3">
      <c r="B30" s="3"/>
      <c r="C30" s="19"/>
      <c r="D30" s="49" t="s">
        <v>31</v>
      </c>
      <c r="E30" s="50">
        <f>E29+E28+E27+E26+E25+E24+E23+E22+E21+E20+E19+E18+E17+E16+E15+E14+E13</f>
        <v>1760.4399999999998</v>
      </c>
    </row>
  </sheetData>
  <customSheetViews>
    <customSheetView guid="{7D113E4B-2489-4A93-A066-E9128A217E1E}" topLeftCell="A19">
      <selection activeCell="D18" sqref="D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C16" sqref="C16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7D113E4B-2489-4A93-A066-E9128A217E1E}">
      <selection activeCell="C16" sqref="C1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4" workbookViewId="0">
      <selection activeCell="E9" sqref="E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138</v>
      </c>
      <c r="D17" s="37" t="s">
        <v>35</v>
      </c>
      <c r="E17" s="44">
        <v>24.24</v>
      </c>
    </row>
    <row r="18" spans="2:5" ht="52.15" customHeight="1" x14ac:dyDescent="0.25">
      <c r="B18" s="5"/>
      <c r="C18" s="40" t="s">
        <v>139</v>
      </c>
      <c r="D18" s="41" t="s">
        <v>55</v>
      </c>
      <c r="E18" s="45">
        <v>121.57</v>
      </c>
    </row>
    <row r="19" spans="2:5" ht="36.6" customHeight="1" x14ac:dyDescent="0.25">
      <c r="B19" s="5"/>
      <c r="C19" s="40" t="s">
        <v>140</v>
      </c>
      <c r="D19" s="41" t="s">
        <v>115</v>
      </c>
      <c r="E19" s="45">
        <v>396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144</v>
      </c>
      <c r="D26" s="33" t="s">
        <v>89</v>
      </c>
      <c r="E26" s="23">
        <v>201.6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31</v>
      </c>
      <c r="E29" s="50">
        <f>E28+E27+E26+E25+E24+E23+E22+E21+E20+E19+E18+E17+E16+E15+E14+E13</f>
        <v>1867.14</v>
      </c>
    </row>
  </sheetData>
  <customSheetViews>
    <customSheetView guid="{7D113E4B-2489-4A93-A066-E9128A217E1E}" topLeftCell="A4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127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41</v>
      </c>
      <c r="C17" s="18" t="s">
        <v>129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130</v>
      </c>
      <c r="D18" s="41" t="s">
        <v>55</v>
      </c>
      <c r="E18" s="45">
        <v>76.569999999999993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133</v>
      </c>
      <c r="D20" s="43" t="s">
        <v>16</v>
      </c>
      <c r="E20" s="46">
        <v>108</v>
      </c>
    </row>
    <row r="21" spans="2:5" x14ac:dyDescent="0.25">
      <c r="B21" s="5"/>
      <c r="C21" s="40" t="s">
        <v>2</v>
      </c>
      <c r="D21" s="41" t="s">
        <v>132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134</v>
      </c>
      <c r="D25" s="32" t="s">
        <v>74</v>
      </c>
      <c r="E25" s="21">
        <v>347.5</v>
      </c>
    </row>
    <row r="26" spans="2:5" ht="21.75" customHeight="1" x14ac:dyDescent="0.25">
      <c r="B26" s="2"/>
      <c r="C26" s="24" t="s">
        <v>75</v>
      </c>
      <c r="D26" s="33" t="s">
        <v>13</v>
      </c>
      <c r="E26" s="23">
        <v>24.1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31</v>
      </c>
      <c r="E28" s="50">
        <f>E27+E26+E25+E24+E23+E22+E21+E20+E19+E18+E17+E16+E15+E14+E13</f>
        <v>1740.8000000000002</v>
      </c>
    </row>
  </sheetData>
  <customSheetViews>
    <customSheetView guid="{7D113E4B-2489-4A93-A066-E9128A217E1E}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topLeftCell="A4" workbookViewId="0">
      <selection activeCell="E17" sqref="E17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113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114</v>
      </c>
      <c r="D13" s="30" t="s">
        <v>115</v>
      </c>
      <c r="E13" s="26">
        <v>71.2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118</v>
      </c>
      <c r="D17" s="37" t="s">
        <v>53</v>
      </c>
      <c r="E17" s="44">
        <v>46.4</v>
      </c>
    </row>
    <row r="18" spans="2:5" ht="52.15" customHeight="1" x14ac:dyDescent="0.25">
      <c r="B18" s="5"/>
      <c r="C18" s="40" t="s">
        <v>119</v>
      </c>
      <c r="D18" s="41" t="s">
        <v>120</v>
      </c>
      <c r="E18" s="45">
        <v>119.17</v>
      </c>
    </row>
    <row r="19" spans="2:5" ht="36.6" customHeight="1" x14ac:dyDescent="0.25">
      <c r="B19" s="5"/>
      <c r="C19" s="40" t="s">
        <v>121</v>
      </c>
      <c r="D19" s="41" t="s">
        <v>122</v>
      </c>
      <c r="E19" s="45">
        <v>243.48</v>
      </c>
    </row>
    <row r="20" spans="2:5" ht="36" customHeight="1" x14ac:dyDescent="0.25">
      <c r="B20" s="5"/>
      <c r="C20" s="40" t="s">
        <v>24</v>
      </c>
      <c r="D20" s="41" t="s">
        <v>16</v>
      </c>
      <c r="E20" s="45">
        <v>75.239999999999995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124</v>
      </c>
      <c r="D25" s="32" t="s">
        <v>44</v>
      </c>
      <c r="E25" s="21">
        <v>414.29</v>
      </c>
    </row>
    <row r="26" spans="2:5" ht="22.15" customHeight="1" x14ac:dyDescent="0.25">
      <c r="B26" s="2"/>
      <c r="C26" s="24" t="s">
        <v>96</v>
      </c>
      <c r="D26" s="33" t="s">
        <v>62</v>
      </c>
      <c r="E26" s="23">
        <v>26.48</v>
      </c>
    </row>
    <row r="27" spans="2:5" ht="66" customHeight="1" thickBot="1" x14ac:dyDescent="0.3">
      <c r="B27" s="3"/>
      <c r="C27" s="19"/>
      <c r="D27" s="49" t="s">
        <v>31</v>
      </c>
      <c r="E27" s="50">
        <f>E26+E25+E24+E23+E22+E21++E19+E18+E17+E16+E15+E14+E13</f>
        <v>1467.8100000000002</v>
      </c>
    </row>
  </sheetData>
  <customSheetViews>
    <customSheetView guid="{7D113E4B-2489-4A93-A066-E9128A217E1E}" topLeftCell="A4">
      <selection activeCell="E17" sqref="E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7" workbookViewId="0">
      <selection activeCell="D18" sqref="D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164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7D113E4B-2489-4A93-A066-E9128A217E1E}" topLeftCell="A7">
      <selection activeCell="D18" sqref="D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topLeftCell="A16" workbookViewId="0">
      <selection activeCell="D31" sqref="D31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137</v>
      </c>
      <c r="D17" s="35" t="s">
        <v>44</v>
      </c>
      <c r="E17" s="36">
        <v>47</v>
      </c>
    </row>
    <row r="18" spans="2:5" ht="30" x14ac:dyDescent="0.25">
      <c r="B18" s="5" t="s">
        <v>77</v>
      </c>
      <c r="C18" s="18" t="s">
        <v>165</v>
      </c>
      <c r="D18" s="37" t="s">
        <v>35</v>
      </c>
      <c r="E18" s="44">
        <v>53.88</v>
      </c>
    </row>
    <row r="19" spans="2:5" ht="52.15" customHeight="1" x14ac:dyDescent="0.25">
      <c r="B19" s="5"/>
      <c r="C19" s="40" t="s">
        <v>85</v>
      </c>
      <c r="D19" s="41" t="s">
        <v>55</v>
      </c>
      <c r="E19" s="45">
        <v>121.66</v>
      </c>
    </row>
    <row r="20" spans="2:5" ht="36.6" customHeight="1" x14ac:dyDescent="0.25">
      <c r="B20" s="5"/>
      <c r="C20" s="40" t="s">
        <v>86</v>
      </c>
      <c r="D20" s="41" t="s">
        <v>87</v>
      </c>
      <c r="E20" s="45">
        <v>131.19999999999999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166</v>
      </c>
      <c r="D27" s="32" t="s">
        <v>44</v>
      </c>
      <c r="E27" s="21">
        <v>325</v>
      </c>
    </row>
    <row r="28" spans="2:5" ht="40.15" customHeight="1" x14ac:dyDescent="0.25">
      <c r="B28" s="5"/>
      <c r="C28" s="54"/>
      <c r="D28" s="55"/>
      <c r="E28" s="56"/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/>
      <c r="D30" s="33"/>
      <c r="E30" s="23"/>
    </row>
    <row r="31" spans="2:5" ht="66" customHeight="1" thickBot="1" x14ac:dyDescent="0.3">
      <c r="B31" s="3"/>
      <c r="C31" s="19"/>
      <c r="D31" s="49" t="s">
        <v>31</v>
      </c>
      <c r="E31" s="50">
        <f>E29+E27+E26+E25+E24+E23+E21+E20+E19+E18+E17+E15+E14+E13</f>
        <v>1582.6000000000004</v>
      </c>
    </row>
  </sheetData>
  <customSheetViews>
    <customSheetView guid="{7D113E4B-2489-4A93-A066-E9128A217E1E}" topLeftCell="A16">
      <selection activeCell="D31" sqref="D3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19" workbookViewId="0">
      <selection activeCell="E18" sqref="E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96.4</v>
      </c>
    </row>
    <row r="17" spans="2:5" ht="30" x14ac:dyDescent="0.25">
      <c r="B17" s="5" t="s">
        <v>77</v>
      </c>
      <c r="C17" s="18" t="s">
        <v>167</v>
      </c>
      <c r="D17" s="37" t="s">
        <v>35</v>
      </c>
      <c r="E17" s="44">
        <v>13.5</v>
      </c>
    </row>
    <row r="18" spans="2:5" ht="52.15" customHeight="1" x14ac:dyDescent="0.25">
      <c r="B18" s="5"/>
      <c r="C18" s="40" t="s">
        <v>67</v>
      </c>
      <c r="D18" s="41" t="s">
        <v>21</v>
      </c>
      <c r="E18" s="45">
        <v>104.59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70</v>
      </c>
      <c r="D20" s="41" t="s">
        <v>71</v>
      </c>
      <c r="E20" s="45">
        <v>192.01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E27+E26+E25+E24+E23+E22+E20+E19+E18+E17+E16+E15+E14+E13</f>
        <v>1695.51</v>
      </c>
    </row>
  </sheetData>
  <customSheetViews>
    <customSheetView guid="{7D113E4B-2489-4A93-A066-E9128A217E1E}" topLeftCell="A19">
      <selection activeCell="E18" sqref="E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22" workbookViewId="0">
      <selection activeCell="D18" sqref="D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109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47</v>
      </c>
      <c r="D13" s="30" t="s">
        <v>48</v>
      </c>
      <c r="E13" s="26">
        <v>241.16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50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168</v>
      </c>
      <c r="D17" s="37" t="s">
        <v>35</v>
      </c>
      <c r="E17" s="44">
        <v>53.88</v>
      </c>
    </row>
    <row r="18" spans="2:5" ht="52.15" customHeight="1" x14ac:dyDescent="0.25">
      <c r="B18" s="5"/>
      <c r="C18" s="40" t="s">
        <v>54</v>
      </c>
      <c r="D18" s="41" t="s">
        <v>55</v>
      </c>
      <c r="E18" s="45">
        <v>114.78</v>
      </c>
    </row>
    <row r="19" spans="2:5" ht="36.6" customHeight="1" x14ac:dyDescent="0.25">
      <c r="B19" s="5"/>
      <c r="C19" s="40" t="s">
        <v>56</v>
      </c>
      <c r="D19" s="41" t="s">
        <v>16</v>
      </c>
      <c r="E19" s="45">
        <v>303.43</v>
      </c>
    </row>
    <row r="20" spans="2:5" ht="36" customHeight="1" x14ac:dyDescent="0.25">
      <c r="B20" s="5"/>
      <c r="C20" s="40" t="s">
        <v>57</v>
      </c>
      <c r="D20" s="41" t="s">
        <v>16</v>
      </c>
      <c r="E20" s="45">
        <v>87.5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58</v>
      </c>
      <c r="D23" s="32" t="s">
        <v>16</v>
      </c>
      <c r="E23" s="21">
        <v>96.3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59</v>
      </c>
      <c r="D25" s="32" t="s">
        <v>60</v>
      </c>
      <c r="E25" s="21">
        <v>404.05</v>
      </c>
    </row>
    <row r="26" spans="2:5" ht="22.15" customHeight="1" x14ac:dyDescent="0.25">
      <c r="B26" s="2"/>
      <c r="C26" s="24" t="s">
        <v>61</v>
      </c>
      <c r="D26" s="33" t="s">
        <v>62</v>
      </c>
      <c r="E26" s="23">
        <v>26.48</v>
      </c>
    </row>
    <row r="27" spans="2:5" ht="14.45" customHeight="1" x14ac:dyDescent="0.25">
      <c r="B27" s="2"/>
      <c r="C27" s="24"/>
      <c r="D27" s="33"/>
      <c r="E27" s="23"/>
    </row>
    <row r="28" spans="2:5" ht="30.75" thickBot="1" x14ac:dyDescent="0.3">
      <c r="B28" s="3"/>
      <c r="C28" s="19"/>
      <c r="D28" s="49" t="s">
        <v>31</v>
      </c>
      <c r="E28" s="50">
        <f>E26+E25+E24+E23+E22+E21+E20+E19+E18+E17+E16+E15+E14+E13</f>
        <v>1817.16</v>
      </c>
    </row>
  </sheetData>
  <customSheetViews>
    <customSheetView guid="{7D113E4B-2489-4A93-A066-E9128A217E1E}" topLeftCell="A22">
      <selection activeCell="D18" sqref="D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10" workbookViewId="0">
      <selection activeCell="C18" sqref="C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96.4</v>
      </c>
    </row>
    <row r="17" spans="2:5" ht="30" x14ac:dyDescent="0.25">
      <c r="B17" s="5" t="s">
        <v>41</v>
      </c>
      <c r="C17" s="18" t="s">
        <v>169</v>
      </c>
      <c r="D17" s="37" t="s">
        <v>35</v>
      </c>
      <c r="E17" s="44">
        <v>15.4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1752.9</v>
      </c>
    </row>
  </sheetData>
  <customSheetViews>
    <customSheetView guid="{7D113E4B-2489-4A93-A066-E9128A217E1E}" topLeftCell="A10">
      <selection activeCell="C18" sqref="C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topLeftCell="A19" workbookViewId="0">
      <selection activeCell="D20" sqref="D20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15</v>
      </c>
      <c r="E13" s="26">
        <v>207.6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170</v>
      </c>
      <c r="D17" s="37" t="s">
        <v>35</v>
      </c>
      <c r="E17" s="44">
        <v>14.3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158</v>
      </c>
      <c r="D19" s="41" t="s">
        <v>69</v>
      </c>
      <c r="E19" s="45">
        <v>211.06</v>
      </c>
    </row>
    <row r="20" spans="2:5" ht="36" customHeight="1" x14ac:dyDescent="0.25">
      <c r="B20" s="5"/>
      <c r="C20" s="40" t="s">
        <v>171</v>
      </c>
      <c r="D20" s="41" t="s">
        <v>95</v>
      </c>
      <c r="E20" s="45">
        <v>145.86000000000001</v>
      </c>
    </row>
    <row r="21" spans="2:5" x14ac:dyDescent="0.25">
      <c r="B21" s="5"/>
      <c r="C21" s="42" t="s">
        <v>57</v>
      </c>
      <c r="D21" s="43" t="s">
        <v>16</v>
      </c>
      <c r="E21" s="46">
        <v>68.180000000000007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21.6" customHeight="1" thickBot="1" x14ac:dyDescent="0.3">
      <c r="B23" s="2"/>
      <c r="C23" s="60" t="s">
        <v>2</v>
      </c>
      <c r="D23" s="61" t="s">
        <v>46</v>
      </c>
      <c r="E23" s="62">
        <v>58.75</v>
      </c>
    </row>
    <row r="24" spans="2:5" ht="60" x14ac:dyDescent="0.25">
      <c r="B24" s="6" t="s">
        <v>42</v>
      </c>
      <c r="C24" s="20" t="s">
        <v>91</v>
      </c>
      <c r="D24" s="32" t="s">
        <v>16</v>
      </c>
      <c r="E24" s="21">
        <v>90</v>
      </c>
    </row>
    <row r="25" spans="2:5" ht="16.5" thickBot="1" x14ac:dyDescent="0.3">
      <c r="B25" s="7"/>
      <c r="C25" s="22" t="s">
        <v>160</v>
      </c>
      <c r="D25" s="39" t="s">
        <v>18</v>
      </c>
      <c r="E25" s="48">
        <v>192</v>
      </c>
    </row>
    <row r="26" spans="2:5" ht="40.15" customHeight="1" x14ac:dyDescent="0.25">
      <c r="B26" s="5" t="s">
        <v>6</v>
      </c>
      <c r="C26" s="20" t="s">
        <v>161</v>
      </c>
      <c r="D26" s="32" t="s">
        <v>69</v>
      </c>
      <c r="E26" s="21">
        <v>124.56</v>
      </c>
    </row>
    <row r="27" spans="2:5" ht="22.15" customHeight="1" x14ac:dyDescent="0.25">
      <c r="B27" s="2"/>
      <c r="C27" s="24" t="s">
        <v>88</v>
      </c>
      <c r="D27" s="33" t="s">
        <v>89</v>
      </c>
      <c r="E27" s="23">
        <v>128.1</v>
      </c>
    </row>
    <row r="28" spans="2:5" ht="22.15" customHeight="1" x14ac:dyDescent="0.25">
      <c r="B28" s="2"/>
      <c r="C28" s="24" t="s">
        <v>75</v>
      </c>
      <c r="D28" s="33" t="s">
        <v>13</v>
      </c>
      <c r="E28" s="23">
        <v>24.1</v>
      </c>
    </row>
    <row r="29" spans="2:5" ht="14.45" customHeight="1" x14ac:dyDescent="0.25">
      <c r="B29" s="2"/>
      <c r="C29" s="24" t="s">
        <v>2</v>
      </c>
      <c r="D29" s="33" t="s">
        <v>19</v>
      </c>
      <c r="E29" s="23">
        <v>70.5</v>
      </c>
    </row>
    <row r="30" spans="2:5" ht="30.75" thickBot="1" x14ac:dyDescent="0.3">
      <c r="B30" s="3"/>
      <c r="C30" s="19"/>
      <c r="D30" s="49" t="s">
        <v>31</v>
      </c>
      <c r="E30" s="50">
        <f>E29+E28+E27+E26+E25+E24+E23+E22+E21+E20+E19+E18+E17+E16+E15+E14+E13</f>
        <v>1739.9399999999998</v>
      </c>
    </row>
  </sheetData>
  <customSheetViews>
    <customSheetView guid="{7D113E4B-2489-4A93-A066-E9128A217E1E}" topLeftCell="A19">
      <selection activeCell="D20" sqref="D20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10" workbookViewId="0">
      <selection activeCell="E9" sqref="E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7D113E4B-2489-4A93-A066-E9128A217E1E}" topLeftCell="A10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22" workbookViewId="0">
      <selection activeCell="C18" sqref="C18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164</v>
      </c>
      <c r="D17" s="37" t="s">
        <v>35</v>
      </c>
      <c r="E17" s="44">
        <v>24.24</v>
      </c>
    </row>
    <row r="18" spans="2:5" ht="52.15" customHeight="1" x14ac:dyDescent="0.25">
      <c r="B18" s="5"/>
      <c r="C18" s="40" t="s">
        <v>139</v>
      </c>
      <c r="D18" s="41" t="s">
        <v>55</v>
      </c>
      <c r="E18" s="45">
        <v>121.57</v>
      </c>
    </row>
    <row r="19" spans="2:5" ht="36.6" customHeight="1" x14ac:dyDescent="0.25">
      <c r="B19" s="5"/>
      <c r="C19" s="40" t="s">
        <v>140</v>
      </c>
      <c r="D19" s="41" t="s">
        <v>115</v>
      </c>
      <c r="E19" s="45">
        <v>396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144</v>
      </c>
      <c r="D26" s="33" t="s">
        <v>89</v>
      </c>
      <c r="E26" s="23">
        <v>201.6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31</v>
      </c>
      <c r="E29" s="50">
        <f>E28+E27+E26+E25+E24+E23+E22+E21+E20+E19+E18+E17+E16+E15+E14+E13</f>
        <v>1867.14</v>
      </c>
    </row>
  </sheetData>
  <customSheetViews>
    <customSheetView guid="{7D113E4B-2489-4A93-A066-E9128A217E1E}" topLeftCell="A22">
      <selection activeCell="C18" sqref="C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7" workbookViewId="0">
      <selection activeCell="E18" sqref="E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127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41</v>
      </c>
      <c r="C17" s="18" t="s">
        <v>170</v>
      </c>
      <c r="D17" s="37" t="s">
        <v>35</v>
      </c>
      <c r="E17" s="44">
        <v>14.3</v>
      </c>
    </row>
    <row r="18" spans="2:5" ht="52.15" customHeight="1" x14ac:dyDescent="0.25">
      <c r="B18" s="5"/>
      <c r="C18" s="40" t="s">
        <v>130</v>
      </c>
      <c r="D18" s="41" t="s">
        <v>55</v>
      </c>
      <c r="E18" s="45">
        <v>76.569999999999993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133</v>
      </c>
      <c r="D20" s="43" t="s">
        <v>16</v>
      </c>
      <c r="E20" s="46">
        <v>108</v>
      </c>
    </row>
    <row r="21" spans="2:5" x14ac:dyDescent="0.25">
      <c r="B21" s="5"/>
      <c r="C21" s="40" t="s">
        <v>2</v>
      </c>
      <c r="D21" s="41" t="s">
        <v>132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134</v>
      </c>
      <c r="D25" s="32" t="s">
        <v>74</v>
      </c>
      <c r="E25" s="21">
        <v>347.5</v>
      </c>
    </row>
    <row r="26" spans="2:5" ht="21.75" customHeight="1" x14ac:dyDescent="0.25">
      <c r="B26" s="2"/>
      <c r="C26" s="24" t="s">
        <v>75</v>
      </c>
      <c r="D26" s="33" t="s">
        <v>13</v>
      </c>
      <c r="E26" s="23">
        <v>24.1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31</v>
      </c>
      <c r="E28" s="50">
        <f>E27+E26+E25+E24+E23+E22+E21+E20+E19+E18+E17+E16+E15+E14+E13</f>
        <v>1713.3000000000002</v>
      </c>
    </row>
  </sheetData>
  <customSheetViews>
    <customSheetView guid="{7D113E4B-2489-4A93-A066-E9128A217E1E}" topLeftCell="A7">
      <selection activeCell="E18" sqref="E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19" workbookViewId="0">
      <selection activeCell="E20" sqref="E20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113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114</v>
      </c>
      <c r="D13" s="30" t="s">
        <v>115</v>
      </c>
      <c r="E13" s="26">
        <v>71.2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172</v>
      </c>
      <c r="D17" s="37" t="s">
        <v>35</v>
      </c>
      <c r="E17" s="44">
        <v>14.3</v>
      </c>
    </row>
    <row r="18" spans="2:5" ht="52.15" customHeight="1" x14ac:dyDescent="0.25">
      <c r="B18" s="5"/>
      <c r="C18" s="40" t="s">
        <v>119</v>
      </c>
      <c r="D18" s="41" t="s">
        <v>120</v>
      </c>
      <c r="E18" s="45">
        <v>119.17</v>
      </c>
    </row>
    <row r="19" spans="2:5" ht="52.15" customHeight="1" x14ac:dyDescent="0.25">
      <c r="B19" s="5"/>
      <c r="C19" s="40" t="s">
        <v>174</v>
      </c>
      <c r="D19" s="41" t="s">
        <v>175</v>
      </c>
      <c r="E19" s="45">
        <v>118</v>
      </c>
    </row>
    <row r="20" spans="2:5" ht="36.6" customHeight="1" x14ac:dyDescent="0.25">
      <c r="B20" s="5"/>
      <c r="C20" s="40" t="s">
        <v>173</v>
      </c>
      <c r="D20" s="41" t="s">
        <v>87</v>
      </c>
      <c r="E20" s="45">
        <v>243.48</v>
      </c>
    </row>
    <row r="21" spans="2:5" ht="36" customHeight="1" x14ac:dyDescent="0.25">
      <c r="B21" s="5"/>
      <c r="C21" s="40" t="s">
        <v>24</v>
      </c>
      <c r="D21" s="41" t="s">
        <v>16</v>
      </c>
      <c r="E21" s="45">
        <v>75.239999999999995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75.239999999999995</v>
      </c>
    </row>
    <row r="25" spans="2:5" ht="16.5" thickBot="1" x14ac:dyDescent="0.3">
      <c r="B25" s="7"/>
      <c r="C25" s="22" t="s">
        <v>123</v>
      </c>
      <c r="D25" s="39" t="s">
        <v>18</v>
      </c>
      <c r="E25" s="48">
        <v>89.1</v>
      </c>
    </row>
    <row r="26" spans="2:5" ht="40.15" customHeight="1" x14ac:dyDescent="0.25">
      <c r="B26" s="5" t="s">
        <v>79</v>
      </c>
      <c r="C26" s="20" t="s">
        <v>124</v>
      </c>
      <c r="D26" s="32" t="s">
        <v>44</v>
      </c>
      <c r="E26" s="21">
        <v>414.29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E27+E26+E25+E24+E23+E22++E20+E18+E17+E16+E15+E14+E13</f>
        <v>1435.71</v>
      </c>
    </row>
  </sheetData>
  <customSheetViews>
    <customSheetView guid="{7D113E4B-2489-4A93-A066-E9128A217E1E}" topLeftCell="A19">
      <selection activeCell="E20" sqref="E20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19" workbookViewId="0">
      <selection activeCell="C18" sqref="C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164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7D113E4B-2489-4A93-A066-E9128A217E1E}" topLeftCell="A19">
      <selection activeCell="C18" sqref="C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topLeftCell="A22" workbookViewId="0">
      <selection activeCell="E31" sqref="E31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20</v>
      </c>
      <c r="D17" s="35" t="s">
        <v>16</v>
      </c>
      <c r="E17" s="36">
        <v>94.4</v>
      </c>
    </row>
    <row r="18" spans="2:5" ht="30" x14ac:dyDescent="0.25">
      <c r="B18" s="5" t="s">
        <v>77</v>
      </c>
      <c r="C18" s="18" t="s">
        <v>176</v>
      </c>
      <c r="D18" s="37" t="s">
        <v>35</v>
      </c>
      <c r="E18" s="44">
        <v>53.88</v>
      </c>
    </row>
    <row r="19" spans="2:5" ht="52.15" customHeight="1" x14ac:dyDescent="0.25">
      <c r="B19" s="5"/>
      <c r="C19" s="40" t="s">
        <v>85</v>
      </c>
      <c r="D19" s="41" t="s">
        <v>55</v>
      </c>
      <c r="E19" s="45">
        <v>121.66</v>
      </c>
    </row>
    <row r="20" spans="2:5" ht="36.6" customHeight="1" x14ac:dyDescent="0.25">
      <c r="B20" s="5"/>
      <c r="C20" s="40" t="s">
        <v>86</v>
      </c>
      <c r="D20" s="41" t="s">
        <v>87</v>
      </c>
      <c r="E20" s="45">
        <v>131.19999999999999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166</v>
      </c>
      <c r="D27" s="32" t="s">
        <v>44</v>
      </c>
      <c r="E27" s="21">
        <v>420</v>
      </c>
    </row>
    <row r="28" spans="2:5" ht="40.15" customHeight="1" x14ac:dyDescent="0.25">
      <c r="B28" s="5"/>
      <c r="C28" s="54"/>
      <c r="D28" s="55"/>
      <c r="E28" s="56"/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/>
      <c r="D30" s="33"/>
      <c r="E30" s="23"/>
    </row>
    <row r="31" spans="2:5" ht="66" customHeight="1" thickBot="1" x14ac:dyDescent="0.3">
      <c r="B31" s="3"/>
      <c r="C31" s="19"/>
      <c r="D31" s="49" t="s">
        <v>31</v>
      </c>
      <c r="E31" s="50">
        <f>E29+E27+E26+E25+E24+E23+E21+E20+E19+E18+E17+E15+E14+E13</f>
        <v>1725.0000000000005</v>
      </c>
    </row>
  </sheetData>
  <customSheetViews>
    <customSheetView guid="{7D113E4B-2489-4A93-A066-E9128A217E1E}" topLeftCell="A22">
      <selection activeCell="E31" sqref="E3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abSelected="1" workbookViewId="0">
      <selection activeCell="E18" sqref="E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97.4</v>
      </c>
    </row>
    <row r="17" spans="2:5" ht="30" x14ac:dyDescent="0.25">
      <c r="B17" s="5" t="s">
        <v>77</v>
      </c>
      <c r="C17" s="18" t="s">
        <v>170</v>
      </c>
      <c r="D17" s="37" t="s">
        <v>35</v>
      </c>
      <c r="E17" s="44">
        <v>14.3</v>
      </c>
    </row>
    <row r="18" spans="2:5" ht="52.15" customHeight="1" x14ac:dyDescent="0.25">
      <c r="B18" s="5"/>
      <c r="C18" s="40" t="s">
        <v>67</v>
      </c>
      <c r="D18" s="41" t="s">
        <v>21</v>
      </c>
      <c r="E18" s="45">
        <v>104.59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70</v>
      </c>
      <c r="D20" s="41" t="s">
        <v>71</v>
      </c>
      <c r="E20" s="45">
        <v>192.01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E27+E26+E25+E24+E23+E22+E20+E19+E18+E17+E16+E15+E14+E13</f>
        <v>1697.31</v>
      </c>
    </row>
  </sheetData>
  <customSheetViews>
    <customSheetView guid="{7D113E4B-2489-4A93-A066-E9128A217E1E}" topLeftCell="A25">
      <selection activeCell="E18" sqref="E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16" workbookViewId="0">
      <selection activeCell="E17" sqref="E17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45383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43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1766.52</v>
      </c>
    </row>
  </sheetData>
  <customSheetViews>
    <customSheetView guid="{7D113E4B-2489-4A93-A066-E9128A217E1E}" state="hidden" topLeftCell="A16">
      <selection activeCell="E17" sqref="E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31" workbookViewId="0">
      <selection activeCell="E9" sqref="E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45353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7D113E4B-2489-4A93-A066-E9128A217E1E}" state="hidden" topLeftCell="A31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64</vt:i4>
      </vt:variant>
    </vt:vector>
  </HeadingPairs>
  <TitlesOfParts>
    <vt:vector size="64" baseType="lpstr">
      <vt:lpstr>1 апреля</vt:lpstr>
      <vt:lpstr>Лист1</vt:lpstr>
      <vt:lpstr>Лист2</vt:lpstr>
      <vt:lpstr>1 апр.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Лист20</vt:lpstr>
      <vt:lpstr>Лист21</vt:lpstr>
      <vt:lpstr>Лист22</vt:lpstr>
      <vt:lpstr>Лист23</vt:lpstr>
      <vt:lpstr>2 апр.</vt:lpstr>
      <vt:lpstr>3 апр.</vt:lpstr>
      <vt:lpstr>2  мая</vt:lpstr>
      <vt:lpstr>1 июля</vt:lpstr>
      <vt:lpstr>6 мая</vt:lpstr>
      <vt:lpstr>2 июля</vt:lpstr>
      <vt:lpstr>Лист24</vt:lpstr>
      <vt:lpstr>3 июля</vt:lpstr>
      <vt:lpstr>11 апр.</vt:lpstr>
      <vt:lpstr>12 апр.</vt:lpstr>
      <vt:lpstr>15 апр.</vt:lpstr>
      <vt:lpstr>13 мая</vt:lpstr>
      <vt:lpstr>14 мая</vt:lpstr>
      <vt:lpstr>15 мая</vt:lpstr>
      <vt:lpstr>16 мая</vt:lpstr>
      <vt:lpstr>17 мая</vt:lpstr>
      <vt:lpstr>20 мая</vt:lpstr>
      <vt:lpstr>4 июля</vt:lpstr>
      <vt:lpstr>5 июля</vt:lpstr>
      <vt:lpstr>8 июля</vt:lpstr>
      <vt:lpstr>9 июля</vt:lpstr>
      <vt:lpstr>10 июля</vt:lpstr>
      <vt:lpstr>11 июля</vt:lpstr>
      <vt:lpstr>12 июля</vt:lpstr>
      <vt:lpstr>15 июля</vt:lpstr>
      <vt:lpstr>16 июля</vt:lpstr>
      <vt:lpstr>17 июля</vt:lpstr>
      <vt:lpstr>18 июля</vt:lpstr>
      <vt:lpstr>19 июля</vt:lpstr>
      <vt:lpstr>22 июля</vt:lpstr>
      <vt:lpstr>23 июля</vt:lpstr>
      <vt:lpstr>24 июля</vt:lpstr>
      <vt:lpstr>25 июля</vt:lpstr>
      <vt:lpstr>26 июля</vt:lpstr>
      <vt:lpstr>29 июля</vt:lpstr>
      <vt:lpstr>30 июля</vt:lpstr>
      <vt:lpstr>31 июля</vt:lpstr>
      <vt:lpstr>1 апреля </vt:lpstr>
      <vt:lpstr>2 апреля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2024-08-13T10:55:36Z</dcterms:modified>
</cp:coreProperties>
</file>